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10485" activeTab="2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<sst xmlns="http://schemas.openxmlformats.org/spreadsheetml/2006/main" count="172" uniqueCount="67">
  <si>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</si>
  <si>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</si>
  <si>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</si>
  <si>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</si>
  <si>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</si>
  <si>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</si>
  <si>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</si>
  <si>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</si>
  <si>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</si>
  <si>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</si>
  <si>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</si>
  <si>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</si>
  <si>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</si>
  <si>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</si>
  <si>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</si>
  <si>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</si>
  <si>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</si>
  <si>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</si>
  <si>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</si>
  <si>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</si>
  <si>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Mandrutiu Mihaela-Eco MF</t>
  </si>
  <si>
    <t>Dr. Petruta Marcela-Eco MF</t>
  </si>
  <si>
    <t>Spitalul Municipal Blaj-Eco Clinice</t>
  </si>
  <si>
    <t>SC Tutti Sat-Eco Clinice</t>
  </si>
  <si>
    <t>SC Terra Aster SRL- Radiologie</t>
  </si>
  <si>
    <t>SC Terra Aster SRL- Eco Clinice</t>
  </si>
  <si>
    <t>SC Hiperdia SA Brasov-Scintigrafie</t>
  </si>
  <si>
    <t>SC Gamma MedicalSRL-Scintigrafie</t>
  </si>
  <si>
    <t xml:space="preserve"> POTRIVIT PREVEDERILOR ORDINULUI NR. 196/139/2017</t>
  </si>
  <si>
    <t>Dr. Malinescu Daniela-Eco MF</t>
  </si>
  <si>
    <t>Spitalul Orasenesc Cimpeni-Eco Clinice</t>
  </si>
  <si>
    <t>Phoenix Imagistic SA</t>
  </si>
  <si>
    <t>X</t>
  </si>
  <si>
    <t>Spitalul Orasenesc Cugir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</si>
  <si>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</si>
  <si>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</si>
  <si>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</si>
  <si>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</si>
  <si>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</si>
  <si>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</si>
  <si>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</si>
  <si>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</si>
  <si>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</si>
  <si>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</si>
  <si>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</si>
  <si>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</si>
  <si>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</si>
  <si>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</si>
  <si>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</si>
  <si>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</si>
  <si>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3=2</t>
  </si>
  <si>
    <t>SITUATIA PRIVIND VALOAREA DE CONTRACT - SERVICII PARACLINICE DE LABORATOR  PENTRU PERIOADA IANUARIE - MARTIE 2018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</si>
  <si>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81,426848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</si>
  <si>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216,636473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</si>
  <si>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48,856053 lei</t>
    </r>
  </si>
  <si>
    <t>TOTAL TRIM. I 2018</t>
  </si>
  <si>
    <t>IANUARIE 2018</t>
  </si>
  <si>
    <t>FEBRUARIE 2018</t>
  </si>
  <si>
    <t>MARTIE 2018</t>
  </si>
  <si>
    <t xml:space="preserve">VALOARE CONTRACT IANUARIE - MARTIE 2018  (lei) </t>
  </si>
  <si>
    <t>SITUATIA PRIVIND VALOAREA DE CONTRACT - SERVICII PARACLINICE DE RADIOLOGIE SI IMAGISTICA MEDICALA  PENTRU IANUARIE - MARTIE 2018</t>
  </si>
  <si>
    <t>valoarea unui punct pentru criteriul de evaluare a resurselor =
 170,3990076 lei</t>
  </si>
  <si>
    <t>valoarea unui punct pentru criteriul de evaluare a resurselor =
 21,5649057 lei</t>
  </si>
  <si>
    <t>SITUATIA PRIVIND VALOAREA DE CONTRACT - SERVICII PARACLINICE ANATOMIE PATOLOGICA  PENTRU PERIOADA IANUARIE - MARTIE 2018</t>
  </si>
  <si>
    <t xml:space="preserve">VALOARE CONTRACT IANUARIE - MARTIE 2018 (lei) 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</si>
  <si>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23,8243243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</si>
  <si>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367,291666 lei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</si>
</sst>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" fontId="2" fillId="0" borderId="7" applyNumberFormat="0" applyFon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8" applyNumberFormat="0" applyFont="0" applyAlignment="0" applyProtection="0"/>
    <xf numFmtId="0" fontId="44" fillId="27" borderId="9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2" fontId="3" fillId="0" borderId="0" xfId="55" applyNumberFormat="1" applyFont="1" applyFill="1" applyBorder="1" applyAlignment="1">
      <alignment vertical="center"/>
      <protection/>
    </xf>
    <xf numFmtId="2" fontId="3" fillId="0" borderId="0" xfId="55" applyNumberFormat="1" applyFont="1" applyFill="1" applyBorder="1" applyAlignment="1">
      <alignment vertical="center" wrapText="1"/>
      <protection/>
    </xf>
    <xf numFmtId="4" fontId="3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55" applyNumberFormat="1" applyFont="1" applyFill="1" applyBorder="1" applyAlignment="1">
      <alignment vertical="center" wrapText="1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8" fillId="0" borderId="7" xfId="56" applyFont="1" applyFill="1" applyBorder="1" applyAlignment="1">
      <alignment horizontal="center" vertical="center" wrapText="1"/>
      <protection/>
    </xf>
    <xf numFmtId="0" fontId="8" fillId="0" borderId="7" xfId="57" applyFont="1" applyFill="1" applyBorder="1" applyAlignment="1">
      <alignment horizontal="center" vertical="center" wrapText="1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1" fontId="9" fillId="0" borderId="7" xfId="55" applyNumberFormat="1" applyFont="1" applyFill="1" applyBorder="1" applyAlignment="1">
      <alignment horizontal="center" vertical="center" wrapText="1"/>
      <protection/>
    </xf>
    <xf numFmtId="1" fontId="9" fillId="0" borderId="7" xfId="57" applyNumberFormat="1" applyFont="1" applyFill="1" applyBorder="1" applyAlignment="1">
      <alignment horizontal="center" vertical="center" wrapText="1"/>
      <protection/>
    </xf>
    <xf numFmtId="1" fontId="9" fillId="0" borderId="7" xfId="56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center" vertical="center" wrapText="1"/>
      <protection/>
    </xf>
    <xf numFmtId="4" fontId="2" fillId="0" borderId="7" xfId="56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/>
      <protection/>
    </xf>
    <xf numFmtId="0" fontId="2" fillId="0" borderId="0" xfId="56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56" applyFont="1" applyFill="1" applyAlignment="1">
      <alignment vertical="center"/>
      <protection/>
    </xf>
    <xf numFmtId="4" fontId="8" fillId="0" borderId="0" xfId="56" applyNumberFormat="1" applyFont="1" applyFill="1" applyAlignment="1">
      <alignment vertical="center"/>
      <protection/>
    </xf>
    <xf numFmtId="49" fontId="8" fillId="0" borderId="7" xfId="56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56" applyNumberFormat="1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4" fillId="0" borderId="0" xfId="55" applyNumberFormat="1" applyFont="1" applyFill="1" applyBorder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4" fontId="3" fillId="0" borderId="0" xfId="56" applyNumberFormat="1" applyFont="1" applyFill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171" fontId="12" fillId="0" borderId="7" xfId="42" applyFont="1" applyFill="1" applyBorder="1" applyAlignment="1">
      <alignment horizontal="center" vertical="center" wrapText="1"/>
    </xf>
    <xf numFmtId="171" fontId="2" fillId="0" borderId="7" xfId="42" applyFont="1" applyFill="1" applyBorder="1" applyAlignment="1">
      <alignment horizontal="center" vertical="center" wrapText="1"/>
    </xf>
    <xf numFmtId="1" fontId="12" fillId="0" borderId="7" xfId="57" applyNumberFormat="1" applyFont="1" applyFill="1" applyBorder="1" applyAlignment="1">
      <alignment horizontal="center" vertical="center" wrapText="1"/>
      <protection/>
    </xf>
    <xf numFmtId="0" fontId="2" fillId="33" borderId="11" xfId="55" applyNumberFormat="1" applyFont="1" applyFill="1" applyBorder="1" applyAlignment="1">
      <alignment horizontal="center" vertical="center" wrapText="1"/>
      <protection/>
    </xf>
    <xf numFmtId="0" fontId="2" fillId="0" borderId="0" xfId="55" applyNumberFormat="1" applyFont="1" applyFill="1" applyBorder="1" applyAlignment="1">
      <alignment horizontal="center" vertical="center" wrapText="1"/>
      <protection/>
    </xf>
    <xf numFmtId="0" fontId="2" fillId="33" borderId="0" xfId="55" applyNumberFormat="1" applyFont="1" applyFill="1" applyBorder="1" applyAlignment="1">
      <alignment horizontal="center" vertical="center" wrapText="1"/>
      <protection/>
    </xf>
    <xf numFmtId="171" fontId="2" fillId="0" borderId="0" xfId="42" applyFont="1" applyFill="1" applyBorder="1" applyAlignment="1">
      <alignment horizontal="center" vertical="center" wrapText="1"/>
    </xf>
    <xf numFmtId="171" fontId="12" fillId="0" borderId="0" xfId="42" applyFont="1" applyFill="1" applyBorder="1" applyAlignment="1">
      <alignment horizontal="center" vertical="center" wrapText="1"/>
    </xf>
    <xf numFmtId="171" fontId="9" fillId="0" borderId="0" xfId="42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43" fontId="9" fillId="0" borderId="0" xfId="0" applyNumberFormat="1" applyFont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0" fontId="8" fillId="0" borderId="7" xfId="55" applyNumberFormat="1" applyFont="1" applyFill="1" applyBorder="1" applyAlignment="1">
      <alignment horizontal="center" vertical="center" wrapText="1"/>
      <protection/>
    </xf>
    <xf numFmtId="0" fontId="8" fillId="0" borderId="0" xfId="55" applyNumberFormat="1" applyFont="1" applyFill="1" applyBorder="1" applyAlignment="1">
      <alignment horizontal="center" vertical="center" wrapText="1"/>
      <protection/>
    </xf>
    <xf numFmtId="0" fontId="8" fillId="33" borderId="0" xfId="55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left" vertical="center" wrapText="1"/>
      <protection/>
    </xf>
    <xf numFmtId="0" fontId="8" fillId="0" borderId="7" xfId="56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/>
      <protection/>
    </xf>
    <xf numFmtId="171" fontId="8" fillId="0" borderId="7" xfId="4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6" fillId="0" borderId="0" xfId="55" applyNumberFormat="1" applyFont="1" applyFill="1" applyBorder="1" applyAlignment="1">
      <alignment vertical="center"/>
      <protection/>
    </xf>
    <xf numFmtId="0" fontId="6" fillId="0" borderId="0" xfId="56" applyFont="1" applyFill="1" applyAlignment="1">
      <alignment vertical="center"/>
      <protection/>
    </xf>
    <xf numFmtId="4" fontId="12" fillId="0" borderId="7" xfId="56" applyNumberFormat="1" applyFont="1" applyFill="1" applyBorder="1" applyAlignment="1">
      <alignment horizontal="right" vertical="center" wrapText="1"/>
      <protection/>
    </xf>
    <xf numFmtId="4" fontId="12" fillId="0" borderId="7" xfId="42" applyNumberFormat="1" applyFont="1" applyFill="1" applyBorder="1" applyAlignment="1">
      <alignment horizontal="right" vertical="center" wrapText="1"/>
    </xf>
    <xf numFmtId="4" fontId="2" fillId="0" borderId="7" xfId="42" applyNumberFormat="1" applyFont="1" applyFill="1" applyBorder="1" applyAlignment="1">
      <alignment horizontal="right" vertical="center" wrapText="1"/>
    </xf>
    <xf numFmtId="1" fontId="12" fillId="0" borderId="7" xfId="57" applyNumberFormat="1" applyFont="1" applyFill="1" applyBorder="1" applyAlignment="1">
      <alignment vertical="center" wrapText="1"/>
      <protection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33" borderId="11" xfId="55" applyNumberFormat="1" applyFont="1" applyFill="1" applyBorder="1" applyAlignment="1">
      <alignment horizontal="left" vertical="center" wrapText="1"/>
      <protection/>
    </xf>
    <xf numFmtId="1" fontId="9" fillId="0" borderId="13" xfId="55" applyNumberFormat="1" applyFont="1" applyFill="1" applyBorder="1" applyAlignment="1">
      <alignment horizontal="center" vertical="center" wrapText="1"/>
      <protection/>
    </xf>
    <xf numFmtId="1" fontId="9" fillId="0" borderId="14" xfId="57" applyNumberFormat="1" applyFont="1" applyFill="1" applyBorder="1" applyAlignment="1">
      <alignment horizontal="center" vertical="center" wrapText="1"/>
      <protection/>
    </xf>
    <xf numFmtId="1" fontId="9" fillId="0" borderId="14" xfId="56" applyNumberFormat="1" applyFont="1" applyFill="1" applyBorder="1" applyAlignment="1">
      <alignment horizontal="center" vertical="center" wrapText="1"/>
      <protection/>
    </xf>
    <xf numFmtId="1" fontId="9" fillId="0" borderId="15" xfId="56" applyNumberFormat="1" applyFont="1" applyFill="1" applyBorder="1" applyAlignment="1">
      <alignment horizontal="center" vertical="center" wrapText="1"/>
      <protection/>
    </xf>
    <xf numFmtId="49" fontId="8" fillId="0" borderId="16" xfId="56" applyNumberFormat="1" applyFont="1" applyFill="1" applyBorder="1" applyAlignment="1">
      <alignment horizontal="center" vertical="center" wrapText="1"/>
      <protection/>
    </xf>
    <xf numFmtId="49" fontId="8" fillId="0" borderId="17" xfId="56" applyNumberFormat="1" applyFont="1" applyFill="1" applyBorder="1" applyAlignment="1">
      <alignment horizontal="center" vertical="center" wrapText="1"/>
      <protection/>
    </xf>
    <xf numFmtId="4" fontId="12" fillId="0" borderId="11" xfId="42" applyNumberFormat="1" applyFont="1" applyFill="1" applyBorder="1" applyAlignment="1">
      <alignment horizontal="right" vertical="center" wrapText="1"/>
    </xf>
    <xf numFmtId="4" fontId="12" fillId="0" borderId="7" xfId="42" applyNumberFormat="1" applyFont="1" applyFill="1" applyBorder="1" applyAlignment="1">
      <alignment horizontal="right" vertical="center" wrapText="1"/>
    </xf>
    <xf numFmtId="1" fontId="12" fillId="0" borderId="11" xfId="57" applyNumberFormat="1" applyFont="1" applyFill="1" applyBorder="1" applyAlignment="1">
      <alignment horizontal="center" vertical="center" wrapText="1"/>
      <protection/>
    </xf>
    <xf numFmtId="1" fontId="9" fillId="0" borderId="18" xfId="56" applyNumberFormat="1" applyFont="1" applyFill="1" applyBorder="1" applyAlignment="1">
      <alignment horizontal="center" vertical="center" wrapText="1"/>
      <protection/>
    </xf>
    <xf numFmtId="4" fontId="48" fillId="0" borderId="7" xfId="0" applyNumberFormat="1" applyFont="1" applyBorder="1" applyAlignment="1">
      <alignment horizontal="right" vertical="center"/>
    </xf>
    <xf numFmtId="4" fontId="48" fillId="0" borderId="11" xfId="0" applyNumberFormat="1" applyFont="1" applyBorder="1" applyAlignment="1">
      <alignment horizontal="right" vertical="center"/>
    </xf>
    <xf numFmtId="4" fontId="48" fillId="0" borderId="7" xfId="0" applyNumberFormat="1" applyFont="1" applyFill="1" applyBorder="1" applyAlignment="1">
      <alignment horizontal="right" vertical="center"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 wrapText="1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4" fontId="8" fillId="0" borderId="19" xfId="56" applyNumberFormat="1" applyFont="1" applyFill="1" applyBorder="1" applyAlignment="1">
      <alignment horizontal="center" vertical="center" wrapText="1"/>
      <protection/>
    </xf>
    <xf numFmtId="4" fontId="8" fillId="0" borderId="20" xfId="56" applyNumberFormat="1" applyFont="1" applyFill="1" applyBorder="1" applyAlignment="1">
      <alignment horizontal="center" vertical="center" wrapText="1"/>
      <protection/>
    </xf>
    <xf numFmtId="0" fontId="8" fillId="0" borderId="21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22" xfId="56" applyFont="1" applyFill="1" applyBorder="1" applyAlignment="1">
      <alignment horizontal="center" vertical="center" wrapText="1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4" fontId="8" fillId="0" borderId="23" xfId="56" applyNumberFormat="1" applyFont="1" applyFill="1" applyBorder="1" applyAlignment="1">
      <alignment horizontal="center" vertical="center" wrapText="1"/>
      <protection/>
    </xf>
    <xf numFmtId="4" fontId="8" fillId="0" borderId="24" xfId="56" applyNumberFormat="1" applyFont="1" applyFill="1" applyBorder="1" applyAlignment="1">
      <alignment horizontal="center" vertical="center"/>
      <protection/>
    </xf>
    <xf numFmtId="4" fontId="8" fillId="0" borderId="25" xfId="56" applyNumberFormat="1" applyFont="1" applyFill="1" applyBorder="1" applyAlignment="1">
      <alignment horizontal="center" vertical="center"/>
      <protection/>
    </xf>
    <xf numFmtId="0" fontId="8" fillId="0" borderId="26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8" fillId="0" borderId="26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8" fillId="0" borderId="16" xfId="56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" fontId="9" fillId="0" borderId="29" xfId="56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" fontId="12" fillId="0" borderId="32" xfId="42" applyNumberFormat="1" applyFont="1" applyFill="1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4" fontId="12" fillId="0" borderId="23" xfId="42" applyNumberFormat="1" applyFont="1" applyFill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4" fontId="12" fillId="0" borderId="35" xfId="42" applyNumberFormat="1" applyFont="1" applyFill="1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4" fontId="12" fillId="0" borderId="26" xfId="42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4" fontId="48" fillId="0" borderId="32" xfId="0" applyNumberFormat="1" applyFont="1" applyBorder="1" applyAlignment="1">
      <alignment horizontal="right" vertical="center" wrapText="1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4" fontId="12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4" fontId="48" fillId="0" borderId="38" xfId="0" applyNumberFormat="1" applyFont="1" applyBorder="1" applyAlignment="1">
      <alignment horizontal="right" vertical="center" wrapText="1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4" fontId="48" fillId="0" borderId="11" xfId="0" applyNumberFormat="1" applyFont="1" applyFill="1" applyBorder="1" applyAlignment="1">
      <alignment horizontal="right" vertical="center"/>
    </xf>
    <xf numFmtId="1" fontId="9" fillId="0" borderId="41" xfId="55" applyNumberFormat="1" applyFont="1" applyFill="1" applyBorder="1" applyAlignment="1">
      <alignment horizontal="center" vertical="center" wrapText="1"/>
      <protection/>
    </xf>
    <xf numFmtId="4" fontId="9" fillId="0" borderId="42" xfId="42" applyNumberFormat="1" applyFont="1" applyFill="1" applyBorder="1" applyAlignment="1">
      <alignment horizontal="right" vertical="center" wrapText="1"/>
    </xf>
    <xf numFmtId="1" fontId="9" fillId="0" borderId="43" xfId="55" applyNumberFormat="1" applyFont="1" applyFill="1" applyBorder="1" applyAlignment="1">
      <alignment horizontal="center" vertical="center" wrapText="1"/>
      <protection/>
    </xf>
    <xf numFmtId="4" fontId="9" fillId="0" borderId="44" xfId="42" applyNumberFormat="1" applyFont="1" applyFill="1" applyBorder="1" applyAlignment="1">
      <alignment horizontal="right" vertical="center" wrapText="1"/>
    </xf>
    <xf numFmtId="0" fontId="8" fillId="0" borderId="43" xfId="55" applyNumberFormat="1" applyFont="1" applyFill="1" applyBorder="1" applyAlignment="1">
      <alignment horizontal="center" vertical="center" wrapText="1"/>
      <protection/>
    </xf>
    <xf numFmtId="0" fontId="8" fillId="0" borderId="45" xfId="56" applyFont="1" applyFill="1" applyBorder="1" applyAlignment="1">
      <alignment horizontal="center" vertical="center"/>
      <protection/>
    </xf>
    <xf numFmtId="0" fontId="8" fillId="0" borderId="46" xfId="56" applyFont="1" applyFill="1" applyBorder="1" applyAlignment="1">
      <alignment horizontal="center" vertical="center"/>
      <protection/>
    </xf>
    <xf numFmtId="4" fontId="12" fillId="0" borderId="16" xfId="42" applyNumberFormat="1" applyFont="1" applyFill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4" fontId="12" fillId="0" borderId="46" xfId="42" applyNumberFormat="1" applyFont="1" applyFill="1" applyBorder="1" applyAlignment="1">
      <alignment horizontal="right" vertical="center"/>
    </xf>
    <xf numFmtId="4" fontId="9" fillId="0" borderId="17" xfId="42" applyNumberFormat="1" applyFont="1" applyFill="1" applyBorder="1" applyAlignment="1">
      <alignment horizontal="right" vertical="center"/>
    </xf>
    <xf numFmtId="0" fontId="8" fillId="0" borderId="41" xfId="56" applyFont="1" applyFill="1" applyBorder="1" applyAlignment="1">
      <alignment horizontal="center" vertical="center" wrapText="1"/>
      <protection/>
    </xf>
    <xf numFmtId="0" fontId="8" fillId="0" borderId="41" xfId="56" applyFont="1" applyFill="1" applyBorder="1" applyAlignment="1">
      <alignment horizontal="center" vertical="center" wrapText="1"/>
      <protection/>
    </xf>
    <xf numFmtId="0" fontId="8" fillId="0" borderId="41" xfId="55" applyNumberFormat="1" applyFont="1" applyFill="1" applyBorder="1" applyAlignment="1">
      <alignment horizontal="center" vertical="center" wrapText="1"/>
      <protection/>
    </xf>
    <xf numFmtId="0" fontId="8" fillId="0" borderId="47" xfId="56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8" fillId="0" borderId="43" xfId="56" applyFont="1" applyFill="1" applyBorder="1" applyAlignment="1">
      <alignment horizontal="center" vertical="center" wrapText="1"/>
      <protection/>
    </xf>
    <xf numFmtId="4" fontId="8" fillId="0" borderId="44" xfId="56" applyNumberFormat="1" applyFont="1" applyFill="1" applyBorder="1" applyAlignment="1">
      <alignment horizontal="center" vertical="center" wrapText="1"/>
      <protection/>
    </xf>
    <xf numFmtId="1" fontId="9" fillId="0" borderId="44" xfId="56" applyNumberFormat="1" applyFont="1" applyFill="1" applyBorder="1" applyAlignment="1">
      <alignment horizontal="center" vertical="center" wrapText="1"/>
      <protection/>
    </xf>
    <xf numFmtId="171" fontId="12" fillId="0" borderId="44" xfId="42" applyFont="1" applyFill="1" applyBorder="1" applyAlignment="1">
      <alignment horizontal="center" vertical="center" wrapText="1"/>
    </xf>
    <xf numFmtId="171" fontId="2" fillId="0" borderId="44" xfId="42" applyFont="1" applyFill="1" applyBorder="1" applyAlignment="1">
      <alignment horizontal="center" vertical="center" wrapText="1"/>
    </xf>
    <xf numFmtId="0" fontId="8" fillId="0" borderId="45" xfId="55" applyNumberFormat="1" applyFont="1" applyFill="1" applyBorder="1" applyAlignment="1">
      <alignment horizontal="center" vertical="center" wrapText="1"/>
      <protection/>
    </xf>
    <xf numFmtId="1" fontId="8" fillId="0" borderId="46" xfId="57" applyNumberFormat="1" applyFont="1" applyFill="1" applyBorder="1" applyAlignment="1">
      <alignment horizontal="center" vertical="center" wrapText="1"/>
      <protection/>
    </xf>
    <xf numFmtId="171" fontId="8" fillId="0" borderId="46" xfId="42" applyFont="1" applyFill="1" applyBorder="1" applyAlignment="1">
      <alignment horizontal="center" vertical="center" wrapText="1"/>
    </xf>
    <xf numFmtId="4" fontId="8" fillId="0" borderId="17" xfId="42" applyNumberFormat="1" applyFont="1" applyFill="1" applyBorder="1" applyAlignment="1">
      <alignment horizontal="righ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4" fontId="8" fillId="0" borderId="46" xfId="56" applyNumberFormat="1" applyFont="1" applyFill="1" applyBorder="1" applyAlignment="1">
      <alignment horizontal="right" vertical="center"/>
      <protection/>
    </xf>
    <xf numFmtId="4" fontId="8" fillId="0" borderId="17" xfId="56" applyNumberFormat="1" applyFont="1" applyFill="1" applyBorder="1" applyAlignment="1">
      <alignment horizontal="right" vertical="center"/>
      <protection/>
    </xf>
    <xf numFmtId="4" fontId="9" fillId="0" borderId="44" xfId="42" applyNumberFormat="1" applyFont="1" applyFill="1" applyBorder="1" applyAlignment="1">
      <alignment horizontal="right" vertical="center" wrapText="1"/>
    </xf>
    <xf numFmtId="0" fontId="0" fillId="0" borderId="44" xfId="0" applyBorder="1" applyAlignment="1">
      <alignment horizontal="right" vertical="center" wrapText="1"/>
    </xf>
    <xf numFmtId="0" fontId="8" fillId="0" borderId="46" xfId="56" applyFont="1" applyFill="1" applyBorder="1" applyAlignment="1">
      <alignment vertical="center" wrapText="1"/>
      <protection/>
    </xf>
    <xf numFmtId="4" fontId="2" fillId="0" borderId="16" xfId="42" applyNumberFormat="1" applyFont="1" applyFill="1" applyBorder="1" applyAlignment="1">
      <alignment horizontal="right" vertical="center" wrapText="1"/>
    </xf>
    <xf numFmtId="4" fontId="2" fillId="0" borderId="46" xfId="42" applyNumberFormat="1" applyFont="1" applyFill="1" applyBorder="1" applyAlignment="1">
      <alignment horizontal="right" vertical="center"/>
    </xf>
    <xf numFmtId="4" fontId="8" fillId="0" borderId="17" xfId="42" applyNumberFormat="1" applyFont="1" applyFill="1" applyBorder="1" applyAlignment="1">
      <alignment horizontal="right" vertical="center"/>
    </xf>
    <xf numFmtId="4" fontId="8" fillId="0" borderId="44" xfId="56" applyNumberFormat="1" applyFont="1" applyFill="1" applyBorder="1" applyAlignment="1">
      <alignment horizontal="center" vertical="center" wrapText="1"/>
      <protection/>
    </xf>
    <xf numFmtId="4" fontId="2" fillId="0" borderId="42" xfId="0" applyNumberFormat="1" applyFont="1" applyBorder="1" applyAlignment="1">
      <alignment horizontal="center" vertical="center"/>
    </xf>
    <xf numFmtId="4" fontId="2" fillId="0" borderId="50" xfId="0" applyNumberFormat="1" applyFont="1" applyBorder="1" applyAlignment="1">
      <alignment horizontal="center" vertical="center"/>
    </xf>
    <xf numFmtId="4" fontId="8" fillId="0" borderId="46" xfId="56" applyNumberFormat="1" applyFont="1" applyFill="1" applyBorder="1" applyAlignment="1">
      <alignment horizontal="center" vertical="center"/>
      <protection/>
    </xf>
    <xf numFmtId="4" fontId="8" fillId="0" borderId="17" xfId="56" applyNumberFormat="1" applyFont="1" applyFill="1" applyBorder="1" applyAlignment="1">
      <alignment horizontal="center" vertical="center"/>
      <protection/>
    </xf>
    <xf numFmtId="4" fontId="8" fillId="0" borderId="48" xfId="56" applyNumberFormat="1" applyFont="1" applyFill="1" applyBorder="1" applyAlignment="1">
      <alignment horizontal="center" vertical="center" wrapText="1"/>
      <protection/>
    </xf>
    <xf numFmtId="4" fontId="8" fillId="0" borderId="30" xfId="56" applyNumberFormat="1" applyFont="1" applyFill="1" applyBorder="1" applyAlignment="1">
      <alignment horizontal="center" vertical="center"/>
      <protection/>
    </xf>
    <xf numFmtId="4" fontId="8" fillId="0" borderId="31" xfId="56" applyNumberFormat="1" applyFont="1" applyFill="1" applyBorder="1" applyAlignment="1">
      <alignment horizontal="center" vertical="center"/>
      <protection/>
    </xf>
    <xf numFmtId="4" fontId="8" fillId="0" borderId="18" xfId="56" applyNumberFormat="1" applyFont="1" applyFill="1" applyBorder="1" applyAlignment="1">
      <alignment horizontal="center" vertical="center" wrapText="1"/>
      <protection/>
    </xf>
    <xf numFmtId="4" fontId="8" fillId="0" borderId="49" xfId="56" applyNumberFormat="1" applyFont="1" applyFill="1" applyBorder="1" applyAlignment="1">
      <alignment horizontal="center" vertical="center" wrapText="1"/>
      <protection/>
    </xf>
    <xf numFmtId="4" fontId="8" fillId="0" borderId="23" xfId="56" applyNumberFormat="1" applyFont="1" applyFill="1" applyBorder="1" applyAlignment="1">
      <alignment horizontal="center" vertical="center" wrapText="1"/>
      <protection/>
    </xf>
    <xf numFmtId="4" fontId="8" fillId="0" borderId="24" xfId="56" applyNumberFormat="1" applyFont="1" applyFill="1" applyBorder="1" applyAlignment="1">
      <alignment horizontal="center" vertical="center" wrapText="1"/>
      <protection/>
    </xf>
    <xf numFmtId="49" fontId="8" fillId="0" borderId="7" xfId="56" applyNumberFormat="1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1" fontId="9" fillId="0" borderId="7" xfId="56" applyNumberFormat="1" applyFont="1" applyFill="1" applyBorder="1" applyAlignment="1">
      <alignment horizontal="center" vertical="center" wrapText="1"/>
      <protection/>
    </xf>
    <xf numFmtId="171" fontId="2" fillId="0" borderId="7" xfId="42" applyFont="1" applyFill="1" applyBorder="1" applyAlignment="1">
      <alignment horizontal="center" vertical="center" wrapText="1"/>
    </xf>
    <xf numFmtId="171" fontId="8" fillId="0" borderId="7" xfId="42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9" fontId="49" fillId="0" borderId="7" xfId="0" applyNumberFormat="1" applyFont="1" applyBorder="1" applyAlignment="1">
      <alignment horizontal="center" vertical="center" wrapText="1"/>
    </xf>
    <xf numFmtId="49" fontId="49" fillId="0" borderId="7" xfId="0" applyNumberFormat="1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/>
    </xf>
    <xf numFmtId="0" fontId="49" fillId="0" borderId="7" xfId="0" applyFont="1" applyBorder="1" applyAlignment="1">
      <alignment horizontal="center"/>
    </xf>
    <xf numFmtId="4" fontId="49" fillId="0" borderId="7" xfId="0" applyNumberFormat="1" applyFont="1" applyBorder="1" applyAlignment="1">
      <alignment vertical="center" wrapText="1"/>
    </xf>
    <xf numFmtId="4" fontId="49" fillId="0" borderId="7" xfId="0" applyNumberFormat="1" applyFont="1" applyBorder="1" applyAlignment="1">
      <alignment vertical="center" wrapText="1"/>
    </xf>
    <xf numFmtId="4" fontId="50" fillId="0" borderId="23" xfId="0" applyNumberFormat="1" applyFont="1" applyBorder="1" applyAlignment="1">
      <alignment horizontal="center" vertical="center" wrapText="1"/>
    </xf>
    <xf numFmtId="4" fontId="50" fillId="0" borderId="25" xfId="0" applyNumberFormat="1" applyFont="1" applyBorder="1" applyAlignment="1">
      <alignment horizontal="center" vertical="center" wrapText="1"/>
    </xf>
    <xf numFmtId="4" fontId="50" fillId="0" borderId="7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5">
      <selection activeCell="A27" sqref="A27"/>
    </sheetView>
  </sheetViews>
  <sheetFormatPr defaultColWidth="9.140625" defaultRowHeight="15"/>
  <cols>
    <col min="1" max="1" width="5.28125" style="0" customWidth="1"/>
    <col min="2" max="2" width="28.7109375" style="0" customWidth="1"/>
    <col min="3" max="3" width="13.7109375" style="0" customWidth="1"/>
    <col min="4" max="4" width="11.421875" style="0" customWidth="1"/>
    <col min="5" max="5" width="13.421875" style="0" customWidth="1"/>
    <col min="6" max="6" width="11.7109375" style="0" customWidth="1"/>
    <col min="7" max="7" width="24.7109375" style="0" customWidth="1"/>
    <col min="8" max="8" width="18.57421875" style="0" customWidth="1"/>
    <col min="9" max="9" width="16.28125" style="0" customWidth="1"/>
    <col min="10" max="10" width="20.421875" style="0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7"/>
    </row>
    <row r="3" spans="1:8" ht="15" customHeight="1">
      <c r="A3" s="92" t="s">
        <v>49</v>
      </c>
      <c r="B3" s="92"/>
      <c r="C3" s="92"/>
      <c r="D3" s="92"/>
      <c r="E3" s="92"/>
      <c r="F3" s="92"/>
      <c r="G3" s="92"/>
      <c r="H3" s="92"/>
    </row>
    <row r="4" spans="1:8" ht="18" customHeight="1">
      <c r="A4" s="92" t="s">
        <v>28</v>
      </c>
      <c r="B4" s="92"/>
      <c r="C4" s="92"/>
      <c r="D4" s="92"/>
      <c r="E4" s="92"/>
      <c r="F4" s="92"/>
      <c r="G4" s="92"/>
      <c r="H4" s="92"/>
    </row>
    <row r="5" spans="1:8" ht="17.25" customHeight="1" thickBot="1">
      <c r="A5" s="93"/>
      <c r="B5" s="93"/>
      <c r="C5" s="38"/>
      <c r="D5" s="38"/>
      <c r="E5" s="38"/>
      <c r="F5" s="38"/>
      <c r="G5" s="38"/>
      <c r="H5" s="39"/>
    </row>
    <row r="6" spans="1:9" ht="42.75" customHeight="1">
      <c r="A6" s="159" t="s">
        <v>34</v>
      </c>
      <c r="B6" s="160" t="s">
        <v>1</v>
      </c>
      <c r="C6" s="95" t="s">
        <v>10</v>
      </c>
      <c r="D6" s="95"/>
      <c r="E6" s="95"/>
      <c r="F6" s="95"/>
      <c r="G6" s="95" t="s">
        <v>11</v>
      </c>
      <c r="H6" s="96"/>
      <c r="I6" s="30"/>
    </row>
    <row r="7" spans="1:9" ht="118.5" customHeight="1">
      <c r="A7" s="161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36</v>
      </c>
      <c r="H7" s="182" t="s">
        <v>13</v>
      </c>
      <c r="I7" s="31"/>
    </row>
    <row r="8" spans="1:9" s="34" customFormat="1" ht="12.75">
      <c r="A8" s="146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163">
        <v>7</v>
      </c>
      <c r="I8" s="33"/>
    </row>
    <row r="9" spans="1:9" s="34" customFormat="1" ht="12.75">
      <c r="A9" s="148">
        <v>1</v>
      </c>
      <c r="B9" s="62" t="s">
        <v>37</v>
      </c>
      <c r="C9" s="77">
        <v>188</v>
      </c>
      <c r="D9" s="77">
        <v>24</v>
      </c>
      <c r="E9" s="77">
        <v>99.13999999999999</v>
      </c>
      <c r="F9" s="16">
        <f aca="true" t="shared" si="0" ref="F9:F22">C9+D9+E9</f>
        <v>311.14</v>
      </c>
      <c r="G9" s="75">
        <v>124</v>
      </c>
      <c r="H9" s="183">
        <v>570.5</v>
      </c>
      <c r="I9" s="33"/>
    </row>
    <row r="10" spans="1:9" s="34" customFormat="1" ht="12.75">
      <c r="A10" s="148">
        <v>2</v>
      </c>
      <c r="B10" s="62" t="s">
        <v>38</v>
      </c>
      <c r="C10" s="77">
        <v>432.4</v>
      </c>
      <c r="D10" s="77">
        <v>24</v>
      </c>
      <c r="E10" s="77">
        <v>98.57</v>
      </c>
      <c r="F10" s="16">
        <f t="shared" si="0"/>
        <v>554.97</v>
      </c>
      <c r="G10" s="75">
        <v>95</v>
      </c>
      <c r="H10" s="183">
        <v>272</v>
      </c>
      <c r="I10" s="33"/>
    </row>
    <row r="11" spans="1:9" s="34" customFormat="1" ht="12.75">
      <c r="A11" s="148">
        <v>3</v>
      </c>
      <c r="B11" s="62" t="s">
        <v>39</v>
      </c>
      <c r="C11" s="77">
        <v>382.4</v>
      </c>
      <c r="D11" s="77">
        <v>24</v>
      </c>
      <c r="E11" s="77">
        <v>96.58</v>
      </c>
      <c r="F11" s="16">
        <f t="shared" si="0"/>
        <v>502.97999999999996</v>
      </c>
      <c r="G11" s="75">
        <v>140</v>
      </c>
      <c r="H11" s="183">
        <v>628</v>
      </c>
      <c r="I11" s="33"/>
    </row>
    <row r="12" spans="1:9" s="34" customFormat="1" ht="12.75">
      <c r="A12" s="148">
        <v>4</v>
      </c>
      <c r="B12" s="62" t="s">
        <v>40</v>
      </c>
      <c r="C12" s="77">
        <v>238.6</v>
      </c>
      <c r="D12" s="77">
        <v>18</v>
      </c>
      <c r="E12" s="77">
        <v>106.28999999999999</v>
      </c>
      <c r="F12" s="16">
        <f t="shared" si="0"/>
        <v>362.89</v>
      </c>
      <c r="G12" s="75">
        <v>114</v>
      </c>
      <c r="H12" s="183">
        <v>595</v>
      </c>
      <c r="I12" s="33"/>
    </row>
    <row r="13" spans="1:9" s="34" customFormat="1" ht="12.75">
      <c r="A13" s="148">
        <v>5</v>
      </c>
      <c r="B13" s="62" t="s">
        <v>41</v>
      </c>
      <c r="C13" s="77">
        <v>524.7</v>
      </c>
      <c r="D13" s="77">
        <v>24</v>
      </c>
      <c r="E13" s="77">
        <v>115.13</v>
      </c>
      <c r="F13" s="16">
        <f t="shared" si="0"/>
        <v>663.83</v>
      </c>
      <c r="G13" s="75">
        <v>140</v>
      </c>
      <c r="H13" s="183">
        <v>616</v>
      </c>
      <c r="I13" s="33"/>
    </row>
    <row r="14" spans="1:9" s="34" customFormat="1" ht="12.75">
      <c r="A14" s="148">
        <v>6</v>
      </c>
      <c r="B14" s="62" t="s">
        <v>42</v>
      </c>
      <c r="C14" s="77">
        <v>391.8</v>
      </c>
      <c r="D14" s="77">
        <v>12</v>
      </c>
      <c r="E14" s="77">
        <v>136.28</v>
      </c>
      <c r="F14" s="16">
        <f t="shared" si="0"/>
        <v>540.08</v>
      </c>
      <c r="G14" s="75">
        <v>102</v>
      </c>
      <c r="H14" s="183">
        <v>536</v>
      </c>
      <c r="I14" s="33"/>
    </row>
    <row r="15" spans="1:9" s="34" customFormat="1" ht="15.75" customHeight="1">
      <c r="A15" s="148">
        <v>7</v>
      </c>
      <c r="B15" s="62" t="s">
        <v>43</v>
      </c>
      <c r="C15" s="77">
        <v>624.04</v>
      </c>
      <c r="D15" s="77">
        <v>24</v>
      </c>
      <c r="E15" s="77">
        <v>98.57</v>
      </c>
      <c r="F15" s="16">
        <f t="shared" si="0"/>
        <v>746.6099999999999</v>
      </c>
      <c r="G15" s="75">
        <v>108</v>
      </c>
      <c r="H15" s="183">
        <v>528</v>
      </c>
      <c r="I15" s="33"/>
    </row>
    <row r="16" spans="1:9" s="34" customFormat="1" ht="12.75">
      <c r="A16" s="148">
        <v>8</v>
      </c>
      <c r="B16" s="62" t="s">
        <v>44</v>
      </c>
      <c r="C16" s="77">
        <v>578.4</v>
      </c>
      <c r="D16" s="77">
        <v>17</v>
      </c>
      <c r="E16" s="77">
        <v>78.14</v>
      </c>
      <c r="F16" s="16">
        <f t="shared" si="0"/>
        <v>673.54</v>
      </c>
      <c r="G16" s="75">
        <v>115</v>
      </c>
      <c r="H16" s="183">
        <v>388</v>
      </c>
      <c r="I16" s="33"/>
    </row>
    <row r="17" spans="1:9" ht="15">
      <c r="A17" s="148">
        <v>9</v>
      </c>
      <c r="B17" s="62" t="s">
        <v>16</v>
      </c>
      <c r="C17" s="77">
        <v>451</v>
      </c>
      <c r="D17" s="77">
        <v>15</v>
      </c>
      <c r="E17" s="77">
        <v>211</v>
      </c>
      <c r="F17" s="16">
        <f t="shared" si="0"/>
        <v>677</v>
      </c>
      <c r="G17" s="75">
        <v>112</v>
      </c>
      <c r="H17" s="183">
        <v>388</v>
      </c>
      <c r="I17" s="35"/>
    </row>
    <row r="18" spans="1:9" ht="15">
      <c r="A18" s="148">
        <v>10</v>
      </c>
      <c r="B18" s="62" t="s">
        <v>17</v>
      </c>
      <c r="C18" s="77">
        <v>313.28</v>
      </c>
      <c r="D18" s="77">
        <v>20</v>
      </c>
      <c r="E18" s="77">
        <v>156</v>
      </c>
      <c r="F18" s="16">
        <f t="shared" si="0"/>
        <v>489.28</v>
      </c>
      <c r="G18" s="75">
        <v>106</v>
      </c>
      <c r="H18" s="183">
        <v>423.5</v>
      </c>
      <c r="I18" s="35"/>
    </row>
    <row r="19" spans="1:9" ht="15">
      <c r="A19" s="148">
        <v>11</v>
      </c>
      <c r="B19" s="62" t="s">
        <v>18</v>
      </c>
      <c r="C19" s="75">
        <v>436.76</v>
      </c>
      <c r="D19" s="75">
        <v>21</v>
      </c>
      <c r="E19" s="75">
        <v>214</v>
      </c>
      <c r="F19" s="16">
        <f t="shared" si="0"/>
        <v>671.76</v>
      </c>
      <c r="G19" s="75">
        <v>100</v>
      </c>
      <c r="H19" s="183">
        <v>514</v>
      </c>
      <c r="I19" s="35"/>
    </row>
    <row r="20" spans="1:9" ht="20.25" customHeight="1">
      <c r="A20" s="148">
        <v>12</v>
      </c>
      <c r="B20" s="15" t="s">
        <v>19</v>
      </c>
      <c r="C20" s="75">
        <v>552.4</v>
      </c>
      <c r="D20" s="75">
        <v>24</v>
      </c>
      <c r="E20" s="75">
        <v>431</v>
      </c>
      <c r="F20" s="16">
        <f t="shared" si="0"/>
        <v>1007.4</v>
      </c>
      <c r="G20" s="75">
        <v>126</v>
      </c>
      <c r="H20" s="183">
        <v>496</v>
      </c>
      <c r="I20" s="35"/>
    </row>
    <row r="21" spans="1:9" ht="15">
      <c r="A21" s="148">
        <v>13</v>
      </c>
      <c r="B21" s="62" t="s">
        <v>45</v>
      </c>
      <c r="C21" s="75">
        <v>702.52</v>
      </c>
      <c r="D21" s="75">
        <v>24</v>
      </c>
      <c r="E21" s="75">
        <v>150.99</v>
      </c>
      <c r="F21" s="16">
        <f t="shared" si="0"/>
        <v>877.51</v>
      </c>
      <c r="G21" s="75">
        <v>149</v>
      </c>
      <c r="H21" s="183">
        <v>892</v>
      </c>
      <c r="I21" s="35"/>
    </row>
    <row r="22" spans="1:9" ht="27.75" customHeight="1">
      <c r="A22" s="148">
        <v>14</v>
      </c>
      <c r="B22" s="15" t="s">
        <v>46</v>
      </c>
      <c r="C22" s="76">
        <v>616.02</v>
      </c>
      <c r="D22" s="76">
        <v>24</v>
      </c>
      <c r="E22" s="76">
        <v>92.58</v>
      </c>
      <c r="F22" s="16">
        <f t="shared" si="0"/>
        <v>732.6</v>
      </c>
      <c r="G22" s="76">
        <v>125</v>
      </c>
      <c r="H22" s="184">
        <v>496</v>
      </c>
      <c r="I22" s="35"/>
    </row>
    <row r="23" spans="1:9" s="29" customFormat="1" ht="13.5" thickBot="1">
      <c r="A23" s="149" t="s">
        <v>32</v>
      </c>
      <c r="B23" s="178" t="s">
        <v>7</v>
      </c>
      <c r="C23" s="185">
        <f aca="true" t="shared" si="1" ref="C23:H23">SUM(C9:C22)</f>
        <v>6432.32</v>
      </c>
      <c r="D23" s="185">
        <f t="shared" si="1"/>
        <v>295</v>
      </c>
      <c r="E23" s="185">
        <f t="shared" si="1"/>
        <v>2084.27</v>
      </c>
      <c r="F23" s="185">
        <f t="shared" si="1"/>
        <v>8811.59</v>
      </c>
      <c r="G23" s="185">
        <f t="shared" si="1"/>
        <v>1656</v>
      </c>
      <c r="H23" s="186">
        <f t="shared" si="1"/>
        <v>7343</v>
      </c>
      <c r="I23" s="42"/>
    </row>
    <row r="24" spans="1:9" s="29" customFormat="1" ht="112.5" customHeight="1" thickBot="1">
      <c r="A24" s="40"/>
      <c r="B24" s="40"/>
      <c r="C24" s="187" t="s">
        <v>52</v>
      </c>
      <c r="D24" s="188"/>
      <c r="E24" s="188"/>
      <c r="F24" s="189"/>
      <c r="G24" s="190" t="s">
        <v>53</v>
      </c>
      <c r="H24" s="191" t="s">
        <v>54</v>
      </c>
      <c r="I24" s="41"/>
    </row>
    <row r="25" spans="1:9" s="29" customFormat="1" ht="72.75" customHeight="1">
      <c r="A25" s="40"/>
      <c r="B25" s="40"/>
      <c r="C25" s="64"/>
      <c r="D25" s="65"/>
      <c r="E25" s="65"/>
      <c r="F25" s="65"/>
      <c r="G25" s="64"/>
      <c r="H25" s="64"/>
      <c r="I25" s="41"/>
    </row>
    <row r="26" spans="1:8" ht="12.75" customHeight="1">
      <c r="A26" s="19"/>
      <c r="B26" s="19"/>
      <c r="C26" s="20"/>
      <c r="D26" s="20"/>
      <c r="E26" s="20"/>
      <c r="F26" s="20"/>
      <c r="G26" s="20"/>
      <c r="H26" s="20"/>
    </row>
    <row r="27" spans="1:8" ht="15.75">
      <c r="A27" s="69" t="s">
        <v>51</v>
      </c>
      <c r="B27" s="19"/>
      <c r="C27" s="20"/>
      <c r="D27" s="21"/>
      <c r="E27" s="20"/>
      <c r="F27" s="20"/>
      <c r="G27" s="20"/>
      <c r="H27" s="20"/>
    </row>
    <row r="28" spans="1:8" ht="15.75" thickBot="1">
      <c r="A28" s="22"/>
      <c r="B28" s="22"/>
      <c r="C28" s="23"/>
      <c r="D28" s="23"/>
      <c r="E28" s="23"/>
      <c r="F28" s="23"/>
      <c r="G28" s="23"/>
      <c r="H28" s="23"/>
    </row>
    <row r="29" spans="1:9" ht="24.75" customHeight="1">
      <c r="A29" s="99" t="s">
        <v>34</v>
      </c>
      <c r="B29" s="97" t="s">
        <v>1</v>
      </c>
      <c r="C29" s="95" t="s">
        <v>59</v>
      </c>
      <c r="D29" s="95"/>
      <c r="E29" s="95"/>
      <c r="F29" s="95"/>
      <c r="G29" s="95"/>
      <c r="H29" s="95"/>
      <c r="I29" s="96"/>
    </row>
    <row r="30" spans="1:9" ht="28.5" customHeight="1" thickBot="1">
      <c r="A30" s="100"/>
      <c r="B30" s="98"/>
      <c r="C30" s="114" t="s">
        <v>56</v>
      </c>
      <c r="D30" s="115"/>
      <c r="E30" s="115"/>
      <c r="F30" s="116"/>
      <c r="G30" s="83" t="s">
        <v>57</v>
      </c>
      <c r="H30" s="83" t="s">
        <v>58</v>
      </c>
      <c r="I30" s="84" t="s">
        <v>55</v>
      </c>
    </row>
    <row r="31" spans="1:9" s="34" customFormat="1" ht="15" customHeight="1" thickBot="1">
      <c r="A31" s="79">
        <v>0</v>
      </c>
      <c r="B31" s="80">
        <v>1</v>
      </c>
      <c r="C31" s="117">
        <v>2</v>
      </c>
      <c r="D31" s="118"/>
      <c r="E31" s="118"/>
      <c r="F31" s="119"/>
      <c r="G31" s="81">
        <v>3</v>
      </c>
      <c r="H31" s="81">
        <v>4</v>
      </c>
      <c r="I31" s="82" t="s">
        <v>8</v>
      </c>
    </row>
    <row r="32" spans="1:10" s="34" customFormat="1" ht="15">
      <c r="A32" s="158">
        <v>1</v>
      </c>
      <c r="B32" s="78" t="s">
        <v>37</v>
      </c>
      <c r="C32" s="120">
        <v>20000</v>
      </c>
      <c r="D32" s="121"/>
      <c r="E32" s="121"/>
      <c r="F32" s="122"/>
      <c r="G32" s="85">
        <v>28000</v>
      </c>
      <c r="H32" s="85">
        <v>32070.45</v>
      </c>
      <c r="I32" s="145">
        <f>C32+D32+E32+F32+G32+H32</f>
        <v>80070.45</v>
      </c>
      <c r="J32" s="56"/>
    </row>
    <row r="33" spans="1:10" s="34" customFormat="1" ht="15">
      <c r="A33" s="148">
        <v>2</v>
      </c>
      <c r="B33" s="62" t="s">
        <v>38</v>
      </c>
      <c r="C33" s="123">
        <v>26352.92</v>
      </c>
      <c r="D33" s="124"/>
      <c r="E33" s="124"/>
      <c r="F33" s="125"/>
      <c r="G33" s="86">
        <v>26352.92</v>
      </c>
      <c r="H33" s="86">
        <v>26352.93</v>
      </c>
      <c r="I33" s="147">
        <f>C33+D33+E33+F33+G33+H33</f>
        <v>79058.76999999999</v>
      </c>
      <c r="J33" s="56"/>
    </row>
    <row r="34" spans="1:10" s="34" customFormat="1" ht="15">
      <c r="A34" s="148">
        <v>3</v>
      </c>
      <c r="B34" s="62" t="s">
        <v>39</v>
      </c>
      <c r="C34" s="123">
        <v>33988.93</v>
      </c>
      <c r="D34" s="124"/>
      <c r="E34" s="124"/>
      <c r="F34" s="125"/>
      <c r="G34" s="86">
        <v>33988.93</v>
      </c>
      <c r="H34" s="86">
        <v>33988.92</v>
      </c>
      <c r="I34" s="147">
        <f>C34+D34+E34+F34+G34+H34</f>
        <v>101966.78</v>
      </c>
      <c r="J34" s="56"/>
    </row>
    <row r="35" spans="1:10" s="34" customFormat="1" ht="15">
      <c r="A35" s="148">
        <v>4</v>
      </c>
      <c r="B35" s="62" t="s">
        <v>40</v>
      </c>
      <c r="C35" s="123">
        <v>27771.63</v>
      </c>
      <c r="D35" s="124"/>
      <c r="E35" s="124"/>
      <c r="F35" s="125"/>
      <c r="G35" s="86">
        <v>27771.63</v>
      </c>
      <c r="H35" s="86">
        <v>27771.64</v>
      </c>
      <c r="I35" s="147">
        <f>C35+D35+E35+F35+G35+H35</f>
        <v>83314.9</v>
      </c>
      <c r="J35" s="56"/>
    </row>
    <row r="36" spans="1:10" s="34" customFormat="1" ht="12.75">
      <c r="A36" s="148">
        <v>5</v>
      </c>
      <c r="B36" s="62" t="s">
        <v>41</v>
      </c>
      <c r="C36" s="126">
        <v>68912.93</v>
      </c>
      <c r="D36" s="127"/>
      <c r="E36" s="127"/>
      <c r="F36" s="128"/>
      <c r="G36" s="132">
        <v>68912.93</v>
      </c>
      <c r="H36" s="132">
        <v>68912.93</v>
      </c>
      <c r="I36" s="176">
        <f aca="true" t="shared" si="2" ref="I36:I45">C36+D36+E36+F36+G36+H36</f>
        <v>206738.78999999998</v>
      </c>
      <c r="J36" s="56"/>
    </row>
    <row r="37" spans="1:10" ht="15">
      <c r="A37" s="148">
        <v>6</v>
      </c>
      <c r="B37" s="62" t="s">
        <v>42</v>
      </c>
      <c r="C37" s="129"/>
      <c r="D37" s="130"/>
      <c r="E37" s="130"/>
      <c r="F37" s="131"/>
      <c r="G37" s="133"/>
      <c r="H37" s="133"/>
      <c r="I37" s="177"/>
      <c r="J37" s="56"/>
    </row>
    <row r="38" spans="1:10" ht="18.75" customHeight="1">
      <c r="A38" s="148">
        <v>7</v>
      </c>
      <c r="B38" s="62" t="s">
        <v>43</v>
      </c>
      <c r="C38" s="123">
        <v>36662.28</v>
      </c>
      <c r="D38" s="124"/>
      <c r="E38" s="124"/>
      <c r="F38" s="125"/>
      <c r="G38" s="86">
        <v>36662.28</v>
      </c>
      <c r="H38" s="86">
        <v>36662.28</v>
      </c>
      <c r="I38" s="147">
        <f t="shared" si="2"/>
        <v>109986.84</v>
      </c>
      <c r="J38" s="56"/>
    </row>
    <row r="39" spans="1:10" ht="15">
      <c r="A39" s="148">
        <v>8</v>
      </c>
      <c r="B39" s="62" t="s">
        <v>44</v>
      </c>
      <c r="C39" s="123">
        <v>32904.53</v>
      </c>
      <c r="D39" s="124"/>
      <c r="E39" s="124"/>
      <c r="F39" s="125"/>
      <c r="G39" s="86">
        <v>32904.53</v>
      </c>
      <c r="H39" s="86">
        <v>32904.52</v>
      </c>
      <c r="I39" s="147">
        <f t="shared" si="2"/>
        <v>98713.57999999999</v>
      </c>
      <c r="J39" s="56"/>
    </row>
    <row r="40" spans="1:10" ht="15">
      <c r="A40" s="148">
        <v>9</v>
      </c>
      <c r="B40" s="62" t="s">
        <v>16</v>
      </c>
      <c r="C40" s="123">
        <v>32782</v>
      </c>
      <c r="D40" s="124"/>
      <c r="E40" s="124"/>
      <c r="F40" s="125"/>
      <c r="G40" s="86">
        <v>32782</v>
      </c>
      <c r="H40" s="86">
        <v>32781.41</v>
      </c>
      <c r="I40" s="147">
        <f t="shared" si="2"/>
        <v>98345.41</v>
      </c>
      <c r="J40" s="56"/>
    </row>
    <row r="41" spans="1:10" ht="15">
      <c r="A41" s="148">
        <v>10</v>
      </c>
      <c r="B41" s="62" t="s">
        <v>17</v>
      </c>
      <c r="C41" s="123">
        <v>23494.54</v>
      </c>
      <c r="D41" s="124"/>
      <c r="E41" s="124"/>
      <c r="F41" s="125"/>
      <c r="G41" s="86">
        <v>30000</v>
      </c>
      <c r="H41" s="86">
        <v>30000</v>
      </c>
      <c r="I41" s="147">
        <f t="shared" si="2"/>
        <v>83494.54000000001</v>
      </c>
      <c r="J41" s="56"/>
    </row>
    <row r="42" spans="1:10" ht="15">
      <c r="A42" s="148">
        <v>11</v>
      </c>
      <c r="B42" s="62" t="s">
        <v>18</v>
      </c>
      <c r="C42" s="123">
        <v>32000</v>
      </c>
      <c r="D42" s="124"/>
      <c r="E42" s="124"/>
      <c r="F42" s="125"/>
      <c r="G42" s="86">
        <v>32000</v>
      </c>
      <c r="H42" s="86">
        <v>37474.96</v>
      </c>
      <c r="I42" s="147">
        <f t="shared" si="2"/>
        <v>101474.95999999999</v>
      </c>
      <c r="J42" s="56"/>
    </row>
    <row r="43" spans="1:10" ht="18.75" customHeight="1">
      <c r="A43" s="148">
        <v>12</v>
      </c>
      <c r="B43" s="15" t="s">
        <v>19</v>
      </c>
      <c r="C43" s="123">
        <v>44519.4</v>
      </c>
      <c r="D43" s="124"/>
      <c r="E43" s="124"/>
      <c r="F43" s="125"/>
      <c r="G43" s="86">
        <v>44519.4</v>
      </c>
      <c r="H43" s="86">
        <v>44519.41</v>
      </c>
      <c r="I43" s="147">
        <f t="shared" si="2"/>
        <v>133558.21000000002</v>
      </c>
      <c r="J43" s="56"/>
    </row>
    <row r="44" spans="1:10" ht="19.5" customHeight="1">
      <c r="A44" s="148">
        <v>13</v>
      </c>
      <c r="B44" s="62" t="s">
        <v>45</v>
      </c>
      <c r="C44" s="123">
        <v>55000</v>
      </c>
      <c r="D44" s="124"/>
      <c r="E44" s="124"/>
      <c r="F44" s="125"/>
      <c r="G44" s="86">
        <v>60000</v>
      </c>
      <c r="H44" s="86">
        <v>32311.3</v>
      </c>
      <c r="I44" s="147">
        <f t="shared" si="2"/>
        <v>147311.3</v>
      </c>
      <c r="J44" s="56"/>
    </row>
    <row r="45" spans="1:10" ht="31.5" customHeight="1">
      <c r="A45" s="148">
        <v>14</v>
      </c>
      <c r="B45" s="15" t="s">
        <v>46</v>
      </c>
      <c r="C45" s="123">
        <v>37000</v>
      </c>
      <c r="D45" s="124"/>
      <c r="E45" s="124"/>
      <c r="F45" s="125"/>
      <c r="G45" s="86">
        <v>43965</v>
      </c>
      <c r="H45" s="86">
        <v>30000.47</v>
      </c>
      <c r="I45" s="147">
        <f t="shared" si="2"/>
        <v>110965.47</v>
      </c>
      <c r="J45" s="56"/>
    </row>
    <row r="46" spans="1:9" s="29" customFormat="1" ht="24" customHeight="1" thickBot="1">
      <c r="A46" s="149" t="s">
        <v>32</v>
      </c>
      <c r="B46" s="178" t="s">
        <v>7</v>
      </c>
      <c r="C46" s="179">
        <f aca="true" t="shared" si="3" ref="C46:I46">SUM(C32:C45)</f>
        <v>471389.16</v>
      </c>
      <c r="D46" s="152"/>
      <c r="E46" s="152"/>
      <c r="F46" s="153"/>
      <c r="G46" s="180">
        <f t="shared" si="3"/>
        <v>497859.62</v>
      </c>
      <c r="H46" s="180">
        <f t="shared" si="3"/>
        <v>465751.22</v>
      </c>
      <c r="I46" s="181">
        <f t="shared" si="3"/>
        <v>1435000</v>
      </c>
    </row>
    <row r="47" ht="15">
      <c r="I47" s="4"/>
    </row>
  </sheetData>
  <sheetProtection/>
  <mergeCells count="28">
    <mergeCell ref="G36:G37"/>
    <mergeCell ref="H36:H37"/>
    <mergeCell ref="C42:F42"/>
    <mergeCell ref="C43:F43"/>
    <mergeCell ref="C44:F44"/>
    <mergeCell ref="C45:F45"/>
    <mergeCell ref="C46:F46"/>
    <mergeCell ref="C36:F37"/>
    <mergeCell ref="C38:F38"/>
    <mergeCell ref="C39:F39"/>
    <mergeCell ref="C40:F40"/>
    <mergeCell ref="C41:F41"/>
    <mergeCell ref="C30:F30"/>
    <mergeCell ref="C31:F31"/>
    <mergeCell ref="C32:F32"/>
    <mergeCell ref="C33:F33"/>
    <mergeCell ref="C34:F34"/>
    <mergeCell ref="C35:F35"/>
    <mergeCell ref="A3:H3"/>
    <mergeCell ref="A4:H4"/>
    <mergeCell ref="A5:B5"/>
    <mergeCell ref="C6:F6"/>
    <mergeCell ref="I36:I37"/>
    <mergeCell ref="C29:I29"/>
    <mergeCell ref="B29:B30"/>
    <mergeCell ref="A29:A30"/>
    <mergeCell ref="G6:H6"/>
    <mergeCell ref="C24:F24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31">
      <selection activeCell="B27" sqref="B27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18.00390625" style="0" customWidth="1"/>
    <col min="4" max="4" width="13.28125" style="0" customWidth="1"/>
    <col min="5" max="5" width="17.28125" style="0" customWidth="1"/>
    <col min="6" max="6" width="13.00390625" style="0" customWidth="1"/>
    <col min="7" max="7" width="29.57421875" style="0" customWidth="1"/>
    <col min="8" max="9" width="16.57421875" style="0" customWidth="1"/>
    <col min="10" max="10" width="14.7109375" style="0" bestFit="1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0.5" customHeight="1">
      <c r="A2" s="2"/>
      <c r="B2" s="5"/>
      <c r="C2" s="5"/>
      <c r="D2" s="5"/>
      <c r="E2" s="5"/>
      <c r="F2" s="5"/>
      <c r="G2" s="3"/>
      <c r="H2" s="4"/>
      <c r="I2" s="4"/>
      <c r="J2" s="4"/>
      <c r="K2" s="4"/>
    </row>
    <row r="3" spans="1:11" s="25" customFormat="1" ht="15" customHeight="1">
      <c r="A3" s="6" t="s">
        <v>14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8" ht="15">
      <c r="A4" s="108" t="s">
        <v>28</v>
      </c>
      <c r="B4" s="108"/>
      <c r="C4" s="108"/>
      <c r="D4" s="108"/>
      <c r="E4" s="108"/>
      <c r="F4" s="108"/>
      <c r="G4" s="108"/>
      <c r="H4" s="108"/>
    </row>
    <row r="5" ht="10.5" customHeight="1" thickBot="1"/>
    <row r="6" spans="1:11" s="27" customFormat="1" ht="27" customHeight="1">
      <c r="A6" s="159" t="s">
        <v>34</v>
      </c>
      <c r="B6" s="160" t="s">
        <v>1</v>
      </c>
      <c r="C6" s="95" t="s">
        <v>2</v>
      </c>
      <c r="D6" s="95"/>
      <c r="E6" s="95"/>
      <c r="F6" s="95"/>
      <c r="G6" s="96" t="s">
        <v>3</v>
      </c>
      <c r="H6" s="109"/>
      <c r="I6" s="26"/>
      <c r="J6" s="26"/>
      <c r="K6" s="26"/>
    </row>
    <row r="7" spans="1:11" s="27" customFormat="1" ht="30.75" customHeight="1">
      <c r="A7" s="161"/>
      <c r="B7" s="10"/>
      <c r="C7" s="11" t="s">
        <v>4</v>
      </c>
      <c r="D7" s="11" t="s">
        <v>5</v>
      </c>
      <c r="E7" s="11" t="s">
        <v>6</v>
      </c>
      <c r="F7" s="11" t="s">
        <v>7</v>
      </c>
      <c r="G7" s="162"/>
      <c r="H7" s="109"/>
      <c r="I7" s="26"/>
      <c r="J7" s="26"/>
      <c r="K7" s="26"/>
    </row>
    <row r="8" spans="1:11" s="29" customFormat="1" ht="12.75">
      <c r="A8" s="146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63">
        <v>6</v>
      </c>
      <c r="H8" s="42"/>
      <c r="I8" s="28"/>
      <c r="J8" s="28"/>
      <c r="K8" s="28"/>
    </row>
    <row r="9" spans="1:11" s="29" customFormat="1" ht="25.5" customHeight="1">
      <c r="A9" s="146">
        <v>1</v>
      </c>
      <c r="B9" s="49" t="s">
        <v>16</v>
      </c>
      <c r="C9" s="47">
        <v>371.33</v>
      </c>
      <c r="D9" s="47">
        <v>30</v>
      </c>
      <c r="E9" s="47">
        <v>129</v>
      </c>
      <c r="F9" s="47">
        <f aca="true" t="shared" si="0" ref="F9:F22">C9+D9+E9</f>
        <v>530.3299999999999</v>
      </c>
      <c r="G9" s="164">
        <v>0</v>
      </c>
      <c r="H9" s="42"/>
      <c r="I9" s="28"/>
      <c r="J9" s="28"/>
      <c r="K9" s="28"/>
    </row>
    <row r="10" spans="1:11" s="29" customFormat="1" ht="21" customHeight="1">
      <c r="A10" s="146">
        <v>2</v>
      </c>
      <c r="B10" s="49" t="s">
        <v>17</v>
      </c>
      <c r="C10" s="47">
        <v>84.2</v>
      </c>
      <c r="D10" s="47">
        <v>7</v>
      </c>
      <c r="E10" s="47">
        <v>85</v>
      </c>
      <c r="F10" s="47">
        <f t="shared" si="0"/>
        <v>176.2</v>
      </c>
      <c r="G10" s="164">
        <v>0</v>
      </c>
      <c r="H10" s="42"/>
      <c r="I10" s="28"/>
      <c r="J10" s="28"/>
      <c r="K10" s="28"/>
    </row>
    <row r="11" spans="1:11" s="29" customFormat="1" ht="21.75" customHeight="1">
      <c r="A11" s="146">
        <v>3</v>
      </c>
      <c r="B11" s="49" t="s">
        <v>18</v>
      </c>
      <c r="C11" s="47">
        <v>316.33</v>
      </c>
      <c r="D11" s="47">
        <v>35</v>
      </c>
      <c r="E11" s="47">
        <v>78</v>
      </c>
      <c r="F11" s="47">
        <f t="shared" si="0"/>
        <v>429.33</v>
      </c>
      <c r="G11" s="164">
        <v>0</v>
      </c>
      <c r="H11" s="42"/>
      <c r="I11" s="28"/>
      <c r="J11" s="28"/>
      <c r="K11" s="28"/>
    </row>
    <row r="12" spans="1:11" s="29" customFormat="1" ht="21.75" customHeight="1">
      <c r="A12" s="146">
        <v>4</v>
      </c>
      <c r="B12" s="49" t="s">
        <v>33</v>
      </c>
      <c r="C12" s="70">
        <v>289</v>
      </c>
      <c r="D12" s="70">
        <v>20</v>
      </c>
      <c r="E12" s="70">
        <v>39</v>
      </c>
      <c r="F12" s="47">
        <f t="shared" si="0"/>
        <v>348</v>
      </c>
      <c r="G12" s="163"/>
      <c r="H12" s="42"/>
      <c r="I12" s="28"/>
      <c r="J12" s="28"/>
      <c r="K12" s="28"/>
    </row>
    <row r="13" spans="1:11" s="29" customFormat="1" ht="26.25" customHeight="1">
      <c r="A13" s="146">
        <v>5</v>
      </c>
      <c r="B13" s="49" t="s">
        <v>19</v>
      </c>
      <c r="C13" s="47">
        <v>985.4</v>
      </c>
      <c r="D13" s="47">
        <v>35</v>
      </c>
      <c r="E13" s="47">
        <v>309</v>
      </c>
      <c r="F13" s="47">
        <f t="shared" si="0"/>
        <v>1329.4</v>
      </c>
      <c r="G13" s="164">
        <v>0</v>
      </c>
      <c r="H13" s="42"/>
      <c r="I13" s="28"/>
      <c r="J13" s="28"/>
      <c r="K13" s="28"/>
    </row>
    <row r="14" spans="1:11" s="29" customFormat="1" ht="22.5" customHeight="1">
      <c r="A14" s="148">
        <v>6</v>
      </c>
      <c r="B14" s="15" t="s">
        <v>24</v>
      </c>
      <c r="C14" s="48">
        <v>77</v>
      </c>
      <c r="D14" s="48">
        <v>17</v>
      </c>
      <c r="E14" s="48">
        <v>46</v>
      </c>
      <c r="F14" s="47">
        <f t="shared" si="0"/>
        <v>140</v>
      </c>
      <c r="G14" s="165">
        <v>0</v>
      </c>
      <c r="H14" s="42"/>
      <c r="I14" s="28"/>
      <c r="J14" s="28"/>
      <c r="K14" s="28"/>
    </row>
    <row r="15" spans="1:11" s="29" customFormat="1" ht="12.75">
      <c r="A15" s="148">
        <v>7</v>
      </c>
      <c r="B15" s="15" t="s">
        <v>31</v>
      </c>
      <c r="C15" s="48">
        <v>300</v>
      </c>
      <c r="D15" s="48">
        <v>35</v>
      </c>
      <c r="E15" s="48">
        <v>49</v>
      </c>
      <c r="F15" s="47">
        <f t="shared" si="0"/>
        <v>384</v>
      </c>
      <c r="G15" s="165"/>
      <c r="H15" s="42"/>
      <c r="I15" s="28"/>
      <c r="J15" s="28"/>
      <c r="K15" s="28"/>
    </row>
    <row r="16" spans="1:11" s="29" customFormat="1" ht="25.5" customHeight="1">
      <c r="A16" s="146">
        <v>8</v>
      </c>
      <c r="B16" s="49" t="s">
        <v>20</v>
      </c>
      <c r="C16" s="47">
        <v>20</v>
      </c>
      <c r="D16" s="71">
        <v>0</v>
      </c>
      <c r="E16" s="47">
        <v>2.5</v>
      </c>
      <c r="F16" s="47">
        <f t="shared" si="0"/>
        <v>22.5</v>
      </c>
      <c r="G16" s="164">
        <v>0</v>
      </c>
      <c r="H16" s="42"/>
      <c r="I16" s="28"/>
      <c r="J16" s="28"/>
      <c r="K16" s="28"/>
    </row>
    <row r="17" spans="1:11" s="29" customFormat="1" ht="22.5" customHeight="1">
      <c r="A17" s="146">
        <v>9</v>
      </c>
      <c r="B17" s="49" t="s">
        <v>21</v>
      </c>
      <c r="C17" s="71">
        <v>0</v>
      </c>
      <c r="D17" s="71">
        <v>0</v>
      </c>
      <c r="E17" s="71">
        <v>0</v>
      </c>
      <c r="F17" s="71">
        <f>C17+D17+E17</f>
        <v>0</v>
      </c>
      <c r="G17" s="164">
        <v>0</v>
      </c>
      <c r="H17" s="42"/>
      <c r="I17" s="28"/>
      <c r="J17" s="28"/>
      <c r="K17" s="28"/>
    </row>
    <row r="18" spans="1:11" s="29" customFormat="1" ht="21.75" customHeight="1">
      <c r="A18" s="146">
        <v>10</v>
      </c>
      <c r="B18" s="49" t="s">
        <v>29</v>
      </c>
      <c r="C18" s="71">
        <v>0</v>
      </c>
      <c r="D18" s="71">
        <v>0</v>
      </c>
      <c r="E18" s="71">
        <v>0</v>
      </c>
      <c r="F18" s="71">
        <f t="shared" si="0"/>
        <v>0</v>
      </c>
      <c r="G18" s="164"/>
      <c r="H18" s="42"/>
      <c r="I18" s="28"/>
      <c r="J18" s="28"/>
      <c r="K18" s="28"/>
    </row>
    <row r="19" spans="1:11" s="29" customFormat="1" ht="28.5" customHeight="1">
      <c r="A19" s="146">
        <v>11</v>
      </c>
      <c r="B19" s="49" t="s">
        <v>22</v>
      </c>
      <c r="C19" s="47">
        <v>26.5</v>
      </c>
      <c r="D19" s="71">
        <v>0</v>
      </c>
      <c r="E19" s="47">
        <v>5</v>
      </c>
      <c r="F19" s="47">
        <f t="shared" si="0"/>
        <v>31.5</v>
      </c>
      <c r="G19" s="164">
        <v>0</v>
      </c>
      <c r="H19" s="42"/>
      <c r="I19" s="28"/>
      <c r="J19" s="28"/>
      <c r="K19" s="28"/>
    </row>
    <row r="20" spans="1:11" s="29" customFormat="1" ht="21" customHeight="1">
      <c r="A20" s="148">
        <v>12</v>
      </c>
      <c r="B20" s="15" t="s">
        <v>25</v>
      </c>
      <c r="C20" s="48">
        <v>26.5</v>
      </c>
      <c r="D20" s="72">
        <v>0</v>
      </c>
      <c r="E20" s="48">
        <v>3.67</v>
      </c>
      <c r="F20" s="47">
        <f t="shared" si="0"/>
        <v>30.17</v>
      </c>
      <c r="G20" s="165">
        <v>0</v>
      </c>
      <c r="H20" s="42"/>
      <c r="I20" s="28"/>
      <c r="J20" s="28"/>
      <c r="K20" s="28"/>
    </row>
    <row r="21" spans="1:11" ht="15">
      <c r="A21" s="148">
        <v>13</v>
      </c>
      <c r="B21" s="15" t="s">
        <v>23</v>
      </c>
      <c r="C21" s="48">
        <v>24.5</v>
      </c>
      <c r="D21" s="72">
        <v>0</v>
      </c>
      <c r="E21" s="48">
        <v>11</v>
      </c>
      <c r="F21" s="47">
        <f t="shared" si="0"/>
        <v>35.5</v>
      </c>
      <c r="G21" s="165">
        <v>0</v>
      </c>
      <c r="H21" s="110"/>
      <c r="I21" s="4"/>
      <c r="J21" s="4"/>
      <c r="K21" s="4"/>
    </row>
    <row r="22" spans="1:11" ht="27" customHeight="1">
      <c r="A22" s="148">
        <v>14</v>
      </c>
      <c r="B22" s="49" t="s">
        <v>30</v>
      </c>
      <c r="C22" s="48">
        <v>26.5</v>
      </c>
      <c r="D22" s="72">
        <v>0</v>
      </c>
      <c r="E22" s="48">
        <v>5</v>
      </c>
      <c r="F22" s="47">
        <f t="shared" si="0"/>
        <v>31.5</v>
      </c>
      <c r="G22" s="165">
        <v>0</v>
      </c>
      <c r="H22" s="110"/>
      <c r="I22" s="4"/>
      <c r="J22" s="4"/>
      <c r="K22" s="4"/>
    </row>
    <row r="23" spans="1:11" ht="18.75" customHeight="1" thickBot="1">
      <c r="A23" s="166" t="s">
        <v>32</v>
      </c>
      <c r="B23" s="167" t="s">
        <v>7</v>
      </c>
      <c r="C23" s="168">
        <f>SUM(C9:C22)</f>
        <v>2547.2599999999998</v>
      </c>
      <c r="D23" s="168">
        <f>SUM(D9:D22)</f>
        <v>179</v>
      </c>
      <c r="E23" s="168">
        <f>SUM(E9:E22)</f>
        <v>762.17</v>
      </c>
      <c r="F23" s="168">
        <f>SUM(F9:F22)</f>
        <v>3488.4300000000003</v>
      </c>
      <c r="G23" s="169">
        <f>SUM(G9:G22)</f>
        <v>0</v>
      </c>
      <c r="H23" s="67"/>
      <c r="I23" s="4"/>
      <c r="J23" s="4"/>
      <c r="K23" s="4"/>
    </row>
    <row r="24" spans="1:8" s="4" customFormat="1" ht="31.5" customHeight="1" thickBot="1">
      <c r="A24" s="60"/>
      <c r="B24" s="61"/>
      <c r="C24" s="170" t="s">
        <v>61</v>
      </c>
      <c r="D24" s="171"/>
      <c r="E24" s="171"/>
      <c r="F24" s="172"/>
      <c r="G24" s="173" t="s">
        <v>35</v>
      </c>
      <c r="H24" s="45"/>
    </row>
    <row r="25" spans="1:8" s="4" customFormat="1" ht="16.5" customHeight="1" thickBot="1">
      <c r="A25" s="51"/>
      <c r="B25" s="52"/>
      <c r="C25" s="53"/>
      <c r="D25" s="53"/>
      <c r="E25" s="53"/>
      <c r="F25" s="54"/>
      <c r="G25" s="53"/>
      <c r="H25" s="45"/>
    </row>
    <row r="26" spans="1:8" s="4" customFormat="1" ht="29.25" customHeight="1">
      <c r="A26" s="159" t="s">
        <v>0</v>
      </c>
      <c r="B26" s="160" t="s">
        <v>1</v>
      </c>
      <c r="C26" s="95" t="s">
        <v>2</v>
      </c>
      <c r="D26" s="95"/>
      <c r="E26" s="95"/>
      <c r="F26" s="95"/>
      <c r="G26" s="96" t="s">
        <v>3</v>
      </c>
      <c r="H26" s="45"/>
    </row>
    <row r="27" spans="1:8" s="4" customFormat="1" ht="30.75" customHeight="1">
      <c r="A27" s="161"/>
      <c r="B27" s="10"/>
      <c r="C27" s="11" t="s">
        <v>4</v>
      </c>
      <c r="D27" s="11" t="s">
        <v>5</v>
      </c>
      <c r="E27" s="11" t="s">
        <v>6</v>
      </c>
      <c r="F27" s="11" t="s">
        <v>7</v>
      </c>
      <c r="G27" s="162"/>
      <c r="H27" s="45"/>
    </row>
    <row r="28" spans="1:8" s="4" customFormat="1" ht="15">
      <c r="A28" s="146">
        <v>0</v>
      </c>
      <c r="B28" s="13">
        <v>1</v>
      </c>
      <c r="C28" s="14">
        <v>2</v>
      </c>
      <c r="D28" s="14">
        <v>3</v>
      </c>
      <c r="E28" s="14">
        <v>4</v>
      </c>
      <c r="F28" s="14" t="s">
        <v>8</v>
      </c>
      <c r="G28" s="163">
        <v>6</v>
      </c>
      <c r="H28" s="45"/>
    </row>
    <row r="29" spans="1:11" ht="30" customHeight="1">
      <c r="A29" s="148">
        <v>15</v>
      </c>
      <c r="B29" s="15" t="s">
        <v>26</v>
      </c>
      <c r="C29" s="48">
        <v>150</v>
      </c>
      <c r="D29" s="48">
        <v>12</v>
      </c>
      <c r="E29" s="48">
        <v>145.33</v>
      </c>
      <c r="F29" s="47">
        <f>C29+D29+E29</f>
        <v>307.33000000000004</v>
      </c>
      <c r="G29" s="165">
        <v>0</v>
      </c>
      <c r="H29" s="45"/>
      <c r="I29" s="4"/>
      <c r="J29" s="4"/>
      <c r="K29" s="4"/>
    </row>
    <row r="30" spans="1:11" ht="30" customHeight="1">
      <c r="A30" s="148">
        <v>16</v>
      </c>
      <c r="B30" s="15" t="s">
        <v>27</v>
      </c>
      <c r="C30" s="48">
        <v>140</v>
      </c>
      <c r="D30" s="48">
        <v>25</v>
      </c>
      <c r="E30" s="48">
        <v>73</v>
      </c>
      <c r="F30" s="47">
        <f>C30+D30+E30</f>
        <v>238</v>
      </c>
      <c r="G30" s="165">
        <v>0</v>
      </c>
      <c r="H30" s="45"/>
      <c r="I30" s="4"/>
      <c r="J30" s="4"/>
      <c r="K30" s="4"/>
    </row>
    <row r="31" spans="1:11" s="29" customFormat="1" ht="13.5" thickBot="1">
      <c r="A31" s="149" t="s">
        <v>32</v>
      </c>
      <c r="B31" s="150" t="s">
        <v>7</v>
      </c>
      <c r="C31" s="174">
        <f>SUM(C29:C30)</f>
        <v>290</v>
      </c>
      <c r="D31" s="174">
        <f>SUM(D29:D30)</f>
        <v>37</v>
      </c>
      <c r="E31" s="174">
        <f>SUM(E29:E30)</f>
        <v>218.33</v>
      </c>
      <c r="F31" s="174">
        <f>SUM(F29:F30)</f>
        <v>545.33</v>
      </c>
      <c r="G31" s="175">
        <f>SUM(G29:G30)</f>
        <v>0</v>
      </c>
      <c r="H31" s="42"/>
      <c r="I31" s="28"/>
      <c r="J31" s="28"/>
      <c r="K31" s="28"/>
    </row>
    <row r="32" spans="1:7" ht="39.75" customHeight="1" thickBot="1">
      <c r="A32" s="60"/>
      <c r="B32" s="61"/>
      <c r="C32" s="170" t="s">
        <v>62</v>
      </c>
      <c r="D32" s="171"/>
      <c r="E32" s="171"/>
      <c r="F32" s="172"/>
      <c r="G32" s="173" t="s">
        <v>35</v>
      </c>
    </row>
    <row r="34" ht="13.5" customHeight="1"/>
    <row r="35" spans="1:9" s="43" customFormat="1" ht="15.75">
      <c r="A35" s="69" t="s">
        <v>60</v>
      </c>
      <c r="B35" s="19"/>
      <c r="C35" s="20"/>
      <c r="D35" s="21"/>
      <c r="E35" s="20"/>
      <c r="F35" s="20"/>
      <c r="G35" s="20"/>
      <c r="H35" s="20"/>
      <c r="I35"/>
    </row>
    <row r="36" spans="1:8" ht="15.75" customHeight="1" thickBot="1">
      <c r="A36" s="22"/>
      <c r="B36" s="22"/>
      <c r="C36" s="23"/>
      <c r="D36" s="23"/>
      <c r="E36" s="23"/>
      <c r="F36" s="23"/>
      <c r="G36" s="23"/>
      <c r="H36" s="23"/>
    </row>
    <row r="37" spans="1:9" ht="15" customHeight="1">
      <c r="A37" s="99" t="s">
        <v>34</v>
      </c>
      <c r="B37" s="97" t="s">
        <v>1</v>
      </c>
      <c r="C37" s="95" t="s">
        <v>59</v>
      </c>
      <c r="D37" s="95"/>
      <c r="E37" s="95"/>
      <c r="F37" s="95"/>
      <c r="G37" s="95"/>
      <c r="H37" s="95"/>
      <c r="I37" s="96"/>
    </row>
    <row r="38" spans="1:10" ht="30" customHeight="1" thickBot="1">
      <c r="A38" s="100"/>
      <c r="B38" s="98"/>
      <c r="C38" s="114" t="s">
        <v>56</v>
      </c>
      <c r="D38" s="115"/>
      <c r="E38" s="115"/>
      <c r="F38" s="116"/>
      <c r="G38" s="83" t="s">
        <v>57</v>
      </c>
      <c r="H38" s="83" t="s">
        <v>58</v>
      </c>
      <c r="I38" s="84" t="s">
        <v>55</v>
      </c>
      <c r="J38" s="31"/>
    </row>
    <row r="39" spans="1:10" ht="17.25" customHeight="1" thickBot="1">
      <c r="A39" s="79">
        <v>0</v>
      </c>
      <c r="B39" s="80">
        <v>1</v>
      </c>
      <c r="C39" s="117">
        <v>2</v>
      </c>
      <c r="D39" s="118"/>
      <c r="E39" s="118"/>
      <c r="F39" s="119"/>
      <c r="G39" s="88">
        <v>3</v>
      </c>
      <c r="H39" s="88">
        <v>4</v>
      </c>
      <c r="I39" s="82" t="s">
        <v>8</v>
      </c>
      <c r="J39" s="32"/>
    </row>
    <row r="40" spans="1:10" s="34" customFormat="1" ht="20.25" customHeight="1">
      <c r="A40" s="144">
        <v>1</v>
      </c>
      <c r="B40" s="87" t="s">
        <v>16</v>
      </c>
      <c r="C40" s="134">
        <v>30123</v>
      </c>
      <c r="D40" s="135"/>
      <c r="E40" s="135"/>
      <c r="F40" s="136"/>
      <c r="G40" s="143">
        <v>30123</v>
      </c>
      <c r="H40" s="85">
        <v>30121.71</v>
      </c>
      <c r="I40" s="145">
        <f>H40+D40+C40+E40+F40+G40</f>
        <v>90367.70999999999</v>
      </c>
      <c r="J40" s="57"/>
    </row>
    <row r="41" spans="1:10" s="34" customFormat="1" ht="18" customHeight="1">
      <c r="A41" s="146">
        <v>2</v>
      </c>
      <c r="B41" s="49" t="s">
        <v>17</v>
      </c>
      <c r="C41" s="137">
        <v>10008.1</v>
      </c>
      <c r="D41" s="138"/>
      <c r="E41" s="138"/>
      <c r="F41" s="139"/>
      <c r="G41" s="91">
        <v>10008.1</v>
      </c>
      <c r="H41" s="86">
        <v>10008.1</v>
      </c>
      <c r="I41" s="147">
        <f>H41+D41+E41+F41+G41+C41</f>
        <v>30024.300000000003</v>
      </c>
      <c r="J41" s="57"/>
    </row>
    <row r="42" spans="1:10" s="34" customFormat="1" ht="18" customHeight="1">
      <c r="A42" s="146">
        <v>3</v>
      </c>
      <c r="B42" s="49" t="s">
        <v>18</v>
      </c>
      <c r="C42" s="137">
        <v>24380</v>
      </c>
      <c r="D42" s="138"/>
      <c r="E42" s="138"/>
      <c r="F42" s="139"/>
      <c r="G42" s="91">
        <v>24380</v>
      </c>
      <c r="H42" s="86">
        <v>24397.41</v>
      </c>
      <c r="I42" s="147">
        <f aca="true" t="shared" si="1" ref="I42:I53">H42+D42+E42+F42+G42+C42</f>
        <v>73157.41</v>
      </c>
      <c r="J42" s="57"/>
    </row>
    <row r="43" spans="1:10" s="34" customFormat="1" ht="23.25" customHeight="1">
      <c r="A43" s="146">
        <v>4</v>
      </c>
      <c r="B43" s="49" t="s">
        <v>33</v>
      </c>
      <c r="C43" s="137">
        <v>20000</v>
      </c>
      <c r="D43" s="138"/>
      <c r="E43" s="138"/>
      <c r="F43" s="139"/>
      <c r="G43" s="91">
        <v>20000</v>
      </c>
      <c r="H43" s="86">
        <v>19298.85</v>
      </c>
      <c r="I43" s="147">
        <f t="shared" si="1"/>
        <v>59298.85</v>
      </c>
      <c r="J43" s="57"/>
    </row>
    <row r="44" spans="1:10" s="34" customFormat="1" ht="28.5" customHeight="1">
      <c r="A44" s="146">
        <v>5</v>
      </c>
      <c r="B44" s="49" t="s">
        <v>19</v>
      </c>
      <c r="C44" s="137">
        <v>80000</v>
      </c>
      <c r="D44" s="138"/>
      <c r="E44" s="138"/>
      <c r="F44" s="139"/>
      <c r="G44" s="91">
        <v>80000</v>
      </c>
      <c r="H44" s="86">
        <v>66528.44</v>
      </c>
      <c r="I44" s="147">
        <f t="shared" si="1"/>
        <v>226528.44</v>
      </c>
      <c r="J44" s="57"/>
    </row>
    <row r="45" spans="1:10" s="34" customFormat="1" ht="23.25" customHeight="1">
      <c r="A45" s="148">
        <v>6</v>
      </c>
      <c r="B45" s="15" t="s">
        <v>24</v>
      </c>
      <c r="C45" s="137">
        <v>8500</v>
      </c>
      <c r="D45" s="138"/>
      <c r="E45" s="138"/>
      <c r="F45" s="139"/>
      <c r="G45" s="91">
        <v>8500</v>
      </c>
      <c r="H45" s="91">
        <v>6855.86</v>
      </c>
      <c r="I45" s="147">
        <f t="shared" si="1"/>
        <v>23855.86</v>
      </c>
      <c r="J45" s="57"/>
    </row>
    <row r="46" spans="1:10" s="34" customFormat="1" ht="20.25" customHeight="1">
      <c r="A46" s="148">
        <v>7</v>
      </c>
      <c r="B46" s="15" t="s">
        <v>31</v>
      </c>
      <c r="C46" s="137">
        <v>24000</v>
      </c>
      <c r="D46" s="138"/>
      <c r="E46" s="138"/>
      <c r="F46" s="139"/>
      <c r="G46" s="91">
        <v>24000</v>
      </c>
      <c r="H46" s="91">
        <v>17433.22</v>
      </c>
      <c r="I46" s="147">
        <f t="shared" si="1"/>
        <v>65433.22</v>
      </c>
      <c r="J46" s="57"/>
    </row>
    <row r="47" spans="1:10" s="34" customFormat="1" ht="22.5" customHeight="1">
      <c r="A47" s="146">
        <v>8</v>
      </c>
      <c r="B47" s="73" t="s">
        <v>20</v>
      </c>
      <c r="C47" s="137">
        <v>1320</v>
      </c>
      <c r="D47" s="138"/>
      <c r="E47" s="138"/>
      <c r="F47" s="139"/>
      <c r="G47" s="91">
        <v>1320</v>
      </c>
      <c r="H47" s="89">
        <v>1193.98</v>
      </c>
      <c r="I47" s="147">
        <f t="shared" si="1"/>
        <v>3833.98</v>
      </c>
      <c r="J47" s="57"/>
    </row>
    <row r="48" spans="1:10" ht="24" customHeight="1">
      <c r="A48" s="146">
        <v>9</v>
      </c>
      <c r="B48" s="49" t="s">
        <v>21</v>
      </c>
      <c r="C48" s="137">
        <v>0</v>
      </c>
      <c r="D48" s="138"/>
      <c r="E48" s="138"/>
      <c r="F48" s="139"/>
      <c r="G48" s="91">
        <v>0</v>
      </c>
      <c r="H48" s="89">
        <v>0</v>
      </c>
      <c r="I48" s="147">
        <f t="shared" si="1"/>
        <v>0</v>
      </c>
      <c r="J48" s="57"/>
    </row>
    <row r="49" spans="1:10" ht="24.75" customHeight="1">
      <c r="A49" s="146">
        <v>10</v>
      </c>
      <c r="B49" s="49" t="s">
        <v>29</v>
      </c>
      <c r="C49" s="137">
        <v>0</v>
      </c>
      <c r="D49" s="138"/>
      <c r="E49" s="138"/>
      <c r="F49" s="139"/>
      <c r="G49" s="91">
        <v>0</v>
      </c>
      <c r="H49" s="89">
        <v>0</v>
      </c>
      <c r="I49" s="147">
        <f t="shared" si="1"/>
        <v>0</v>
      </c>
      <c r="J49" s="57"/>
    </row>
    <row r="50" spans="1:10" ht="25.5">
      <c r="A50" s="146">
        <v>11</v>
      </c>
      <c r="B50" s="49" t="s">
        <v>22</v>
      </c>
      <c r="C50" s="137">
        <v>1770</v>
      </c>
      <c r="D50" s="138"/>
      <c r="E50" s="138"/>
      <c r="F50" s="139"/>
      <c r="G50" s="91">
        <v>1770</v>
      </c>
      <c r="H50" s="89">
        <v>1827.57</v>
      </c>
      <c r="I50" s="147">
        <f t="shared" si="1"/>
        <v>5367.57</v>
      </c>
      <c r="J50" s="57"/>
    </row>
    <row r="51" spans="1:10" ht="26.25" customHeight="1">
      <c r="A51" s="148">
        <v>12</v>
      </c>
      <c r="B51" s="15" t="s">
        <v>25</v>
      </c>
      <c r="C51" s="137">
        <v>1980</v>
      </c>
      <c r="D51" s="138"/>
      <c r="E51" s="138"/>
      <c r="F51" s="139"/>
      <c r="G51" s="91">
        <v>1980</v>
      </c>
      <c r="H51" s="89">
        <v>1180.94</v>
      </c>
      <c r="I51" s="147">
        <f t="shared" si="1"/>
        <v>5140.9400000000005</v>
      </c>
      <c r="J51" s="57"/>
    </row>
    <row r="52" spans="1:10" ht="21" customHeight="1">
      <c r="A52" s="148">
        <v>13</v>
      </c>
      <c r="B52" s="15" t="s">
        <v>23</v>
      </c>
      <c r="C52" s="137">
        <v>2100</v>
      </c>
      <c r="D52" s="138"/>
      <c r="E52" s="138"/>
      <c r="F52" s="139"/>
      <c r="G52" s="91">
        <v>1849.16</v>
      </c>
      <c r="H52" s="89">
        <v>2100</v>
      </c>
      <c r="I52" s="147">
        <f t="shared" si="1"/>
        <v>6049.16</v>
      </c>
      <c r="J52" s="57"/>
    </row>
    <row r="53" spans="1:10" ht="32.25" customHeight="1">
      <c r="A53" s="148">
        <v>14</v>
      </c>
      <c r="B53" s="49" t="s">
        <v>30</v>
      </c>
      <c r="C53" s="137">
        <v>2000</v>
      </c>
      <c r="D53" s="138"/>
      <c r="E53" s="138"/>
      <c r="F53" s="139"/>
      <c r="G53" s="91">
        <v>2000</v>
      </c>
      <c r="H53" s="89">
        <v>1367.57</v>
      </c>
      <c r="I53" s="147">
        <f t="shared" si="1"/>
        <v>5367.57</v>
      </c>
      <c r="J53" s="57"/>
    </row>
    <row r="54" spans="1:10" ht="15.75" thickBot="1">
      <c r="A54" s="149" t="s">
        <v>9</v>
      </c>
      <c r="B54" s="150" t="s">
        <v>7</v>
      </c>
      <c r="C54" s="151">
        <f>SUM(C40:C53)</f>
        <v>206181.1</v>
      </c>
      <c r="D54" s="152"/>
      <c r="E54" s="152"/>
      <c r="F54" s="153"/>
      <c r="G54" s="154">
        <f aca="true" t="shared" si="2" ref="C54:I54">SUM(G40:G53)</f>
        <v>205930.26</v>
      </c>
      <c r="H54" s="154">
        <f t="shared" si="2"/>
        <v>182313.65000000002</v>
      </c>
      <c r="I54" s="155">
        <f t="shared" si="2"/>
        <v>594425.0099999998</v>
      </c>
      <c r="J54" s="36"/>
    </row>
    <row r="55" spans="1:10" ht="15.75" thickBot="1">
      <c r="A55" s="51"/>
      <c r="B55" s="52"/>
      <c r="C55" s="53"/>
      <c r="D55" s="53"/>
      <c r="E55" s="53"/>
      <c r="F55" s="53"/>
      <c r="G55" s="53"/>
      <c r="H55" s="53"/>
      <c r="I55" s="55"/>
      <c r="J55" s="36"/>
    </row>
    <row r="56" spans="1:10" ht="15" customHeight="1">
      <c r="A56" s="99" t="s">
        <v>0</v>
      </c>
      <c r="B56" s="97" t="s">
        <v>1</v>
      </c>
      <c r="C56" s="95" t="s">
        <v>59</v>
      </c>
      <c r="D56" s="95"/>
      <c r="E56" s="95"/>
      <c r="F56" s="95"/>
      <c r="G56" s="95"/>
      <c r="H56" s="95"/>
      <c r="I56" s="96"/>
      <c r="J56" s="36"/>
    </row>
    <row r="57" spans="1:10" ht="26.25" thickBot="1">
      <c r="A57" s="156"/>
      <c r="B57" s="107"/>
      <c r="C57" s="114" t="s">
        <v>56</v>
      </c>
      <c r="D57" s="115"/>
      <c r="E57" s="115"/>
      <c r="F57" s="116"/>
      <c r="G57" s="83" t="s">
        <v>57</v>
      </c>
      <c r="H57" s="83" t="s">
        <v>58</v>
      </c>
      <c r="I57" s="84" t="s">
        <v>55</v>
      </c>
      <c r="J57" s="36"/>
    </row>
    <row r="58" spans="1:10" s="4" customFormat="1" ht="17.25" customHeight="1" thickBot="1">
      <c r="A58" s="157">
        <v>0</v>
      </c>
      <c r="B58" s="46">
        <v>1</v>
      </c>
      <c r="C58" s="117">
        <v>2</v>
      </c>
      <c r="D58" s="118"/>
      <c r="E58" s="118"/>
      <c r="F58" s="119"/>
      <c r="G58" s="88">
        <v>3</v>
      </c>
      <c r="H58" s="88">
        <v>4</v>
      </c>
      <c r="I58" s="82" t="s">
        <v>8</v>
      </c>
      <c r="J58" s="36"/>
    </row>
    <row r="59" spans="1:10" ht="32.25" customHeight="1">
      <c r="A59" s="158">
        <v>15</v>
      </c>
      <c r="B59" s="50" t="s">
        <v>26</v>
      </c>
      <c r="C59" s="134">
        <v>2700</v>
      </c>
      <c r="D59" s="135"/>
      <c r="E59" s="135"/>
      <c r="F59" s="136"/>
      <c r="G59" s="90">
        <v>2570</v>
      </c>
      <c r="H59" s="85">
        <v>1357.54</v>
      </c>
      <c r="I59" s="145">
        <f>H59+D59+C59+E59+F59+G59</f>
        <v>6627.54</v>
      </c>
      <c r="J59" s="58"/>
    </row>
    <row r="60" spans="1:10" ht="30" customHeight="1">
      <c r="A60" s="148">
        <v>16</v>
      </c>
      <c r="B60" s="15" t="s">
        <v>27</v>
      </c>
      <c r="C60" s="140">
        <v>1800</v>
      </c>
      <c r="D60" s="141"/>
      <c r="E60" s="141"/>
      <c r="F60" s="142"/>
      <c r="G60" s="90">
        <v>1800</v>
      </c>
      <c r="H60" s="85">
        <v>1532.45</v>
      </c>
      <c r="I60" s="145">
        <f>H60+D60+C60+E60+F60+G60</f>
        <v>5132.45</v>
      </c>
      <c r="J60" s="58"/>
    </row>
    <row r="61" spans="1:10" s="29" customFormat="1" ht="16.5" customHeight="1" thickBot="1">
      <c r="A61" s="149" t="s">
        <v>32</v>
      </c>
      <c r="B61" s="150" t="s">
        <v>7</v>
      </c>
      <c r="C61" s="151">
        <f>SUM(C59:C60)</f>
        <v>4500</v>
      </c>
      <c r="D61" s="152"/>
      <c r="E61" s="152"/>
      <c r="F61" s="153"/>
      <c r="G61" s="154">
        <f>SUM(G59:G60)</f>
        <v>4370</v>
      </c>
      <c r="H61" s="154">
        <f>SUM(H59:H60)</f>
        <v>2889.99</v>
      </c>
      <c r="I61" s="155">
        <f>SUM(I59:I60)</f>
        <v>11759.99</v>
      </c>
      <c r="J61" s="28"/>
    </row>
    <row r="63" spans="3:9" ht="15">
      <c r="C63" s="74"/>
      <c r="E63" s="74"/>
      <c r="F63" s="74"/>
      <c r="G63" s="74"/>
      <c r="H63" s="74"/>
      <c r="I63" s="74"/>
    </row>
    <row r="64" spans="6:9" ht="15">
      <c r="F64" s="74"/>
      <c r="H64" s="74"/>
      <c r="I64" s="74"/>
    </row>
  </sheetData>
  <sheetProtection/>
  <mergeCells count="37">
    <mergeCell ref="C59:F59"/>
    <mergeCell ref="C60:F60"/>
    <mergeCell ref="C61:F61"/>
    <mergeCell ref="C51:F51"/>
    <mergeCell ref="C52:F52"/>
    <mergeCell ref="C53:F53"/>
    <mergeCell ref="C54:F54"/>
    <mergeCell ref="C57:F57"/>
    <mergeCell ref="C58:F58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A4:H4"/>
    <mergeCell ref="C24:F24"/>
    <mergeCell ref="C6:F6"/>
    <mergeCell ref="G6:G7"/>
    <mergeCell ref="H6:H7"/>
    <mergeCell ref="H21:H22"/>
    <mergeCell ref="A37:A38"/>
    <mergeCell ref="B37:B38"/>
    <mergeCell ref="C37:I37"/>
    <mergeCell ref="A56:A57"/>
    <mergeCell ref="B56:B57"/>
    <mergeCell ref="G26:G27"/>
    <mergeCell ref="C56:I56"/>
    <mergeCell ref="C32:F32"/>
    <mergeCell ref="C26:F26"/>
    <mergeCell ref="C38:F38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5.28125" style="0" customWidth="1"/>
    <col min="2" max="2" width="31.00390625" style="0" customWidth="1"/>
    <col min="3" max="3" width="13.851562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4.7109375" style="0" customWidth="1"/>
    <col min="8" max="8" width="24.140625" style="0" customWidth="1"/>
    <col min="9" max="9" width="16.8515625" style="0" customWidth="1"/>
    <col min="10" max="10" width="20.421875" style="0" customWidth="1"/>
  </cols>
  <sheetData>
    <row r="1" spans="1:8" ht="15.75" customHeight="1">
      <c r="A1" s="68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7"/>
    </row>
    <row r="3" spans="1:8" ht="15" customHeight="1">
      <c r="A3" s="111" t="s">
        <v>47</v>
      </c>
      <c r="B3" s="111"/>
      <c r="C3" s="111"/>
      <c r="D3" s="111"/>
      <c r="E3" s="111"/>
      <c r="F3" s="111"/>
      <c r="G3" s="111"/>
      <c r="H3" s="111"/>
    </row>
    <row r="4" spans="1:8" ht="18" customHeight="1">
      <c r="A4" s="111" t="s">
        <v>28</v>
      </c>
      <c r="B4" s="111"/>
      <c r="C4" s="111"/>
      <c r="D4" s="111"/>
      <c r="E4" s="111"/>
      <c r="F4" s="111"/>
      <c r="G4" s="111"/>
      <c r="H4" s="111"/>
    </row>
    <row r="5" spans="1:8" ht="17.25" customHeight="1">
      <c r="A5" s="93"/>
      <c r="B5" s="93"/>
      <c r="C5" s="38"/>
      <c r="D5" s="38"/>
      <c r="E5" s="38"/>
      <c r="F5" s="38"/>
      <c r="G5" s="38"/>
      <c r="H5" s="39"/>
    </row>
    <row r="6" spans="1:9" ht="36" customHeight="1">
      <c r="A6" s="9" t="s">
        <v>34</v>
      </c>
      <c r="B6" s="10" t="s">
        <v>1</v>
      </c>
      <c r="C6" s="94" t="s">
        <v>10</v>
      </c>
      <c r="D6" s="94"/>
      <c r="E6" s="94"/>
      <c r="F6" s="94"/>
      <c r="G6" s="94" t="s">
        <v>11</v>
      </c>
      <c r="H6" s="94"/>
      <c r="I6" s="30"/>
    </row>
    <row r="7" spans="1:9" ht="118.5" customHeight="1">
      <c r="A7" s="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36</v>
      </c>
      <c r="H7" s="11" t="s">
        <v>13</v>
      </c>
      <c r="I7" s="31"/>
    </row>
    <row r="8" spans="1:9" s="34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14">
        <v>7</v>
      </c>
      <c r="I8" s="33"/>
    </row>
    <row r="9" spans="1:9" ht="15">
      <c r="A9" s="59">
        <v>1</v>
      </c>
      <c r="B9" s="15" t="s">
        <v>19</v>
      </c>
      <c r="C9" s="16">
        <v>45</v>
      </c>
      <c r="D9" s="16">
        <v>24</v>
      </c>
      <c r="E9" s="16">
        <v>116</v>
      </c>
      <c r="F9" s="16">
        <f>C9+D9+E9</f>
        <v>185</v>
      </c>
      <c r="G9" s="16">
        <v>0</v>
      </c>
      <c r="H9" s="16">
        <v>12</v>
      </c>
      <c r="I9" s="35"/>
    </row>
    <row r="10" spans="1:9" s="29" customFormat="1" ht="15.75" customHeight="1">
      <c r="A10" s="17" t="s">
        <v>32</v>
      </c>
      <c r="B10" s="63" t="s">
        <v>7</v>
      </c>
      <c r="C10" s="18">
        <f aca="true" t="shared" si="0" ref="C10:H10">SUM(C9:C9)</f>
        <v>45</v>
      </c>
      <c r="D10" s="18">
        <f t="shared" si="0"/>
        <v>24</v>
      </c>
      <c r="E10" s="18">
        <f t="shared" si="0"/>
        <v>116</v>
      </c>
      <c r="F10" s="18">
        <f t="shared" si="0"/>
        <v>185</v>
      </c>
      <c r="G10" s="18">
        <f t="shared" si="0"/>
        <v>0</v>
      </c>
      <c r="H10" s="18">
        <f t="shared" si="0"/>
        <v>12</v>
      </c>
      <c r="I10" s="42"/>
    </row>
    <row r="11" spans="1:9" s="29" customFormat="1" ht="81" customHeight="1">
      <c r="A11" s="40"/>
      <c r="B11" s="40"/>
      <c r="C11" s="101" t="s">
        <v>65</v>
      </c>
      <c r="D11" s="102"/>
      <c r="E11" s="102"/>
      <c r="F11" s="103"/>
      <c r="G11" s="44" t="s">
        <v>48</v>
      </c>
      <c r="H11" s="44" t="s">
        <v>66</v>
      </c>
      <c r="I11" s="41"/>
    </row>
    <row r="12" spans="1:9" s="29" customFormat="1" ht="11.25" customHeight="1">
      <c r="A12" s="40"/>
      <c r="B12" s="40"/>
      <c r="C12" s="64"/>
      <c r="D12" s="65"/>
      <c r="E12" s="65"/>
      <c r="F12" s="65"/>
      <c r="G12" s="64"/>
      <c r="H12" s="64"/>
      <c r="I12" s="41"/>
    </row>
    <row r="13" spans="1:8" ht="12.75" customHeight="1">
      <c r="A13" s="19"/>
      <c r="B13" s="19"/>
      <c r="C13" s="20"/>
      <c r="D13" s="20"/>
      <c r="E13" s="20"/>
      <c r="F13" s="20"/>
      <c r="G13" s="20"/>
      <c r="H13" s="20"/>
    </row>
    <row r="14" spans="1:8" ht="15.75">
      <c r="A14" s="69" t="s">
        <v>63</v>
      </c>
      <c r="B14" s="19"/>
      <c r="C14" s="20"/>
      <c r="D14" s="21"/>
      <c r="E14" s="20"/>
      <c r="F14" s="20"/>
      <c r="G14" s="20"/>
      <c r="H14" s="20"/>
    </row>
    <row r="15" spans="1:8" ht="15">
      <c r="A15" s="22"/>
      <c r="B15" s="22"/>
      <c r="C15" s="23"/>
      <c r="D15" s="23"/>
      <c r="E15" s="23"/>
      <c r="F15" s="23"/>
      <c r="G15" s="23"/>
      <c r="H15" s="23"/>
    </row>
    <row r="16" spans="1:9" ht="24.75" customHeight="1">
      <c r="A16" s="104" t="s">
        <v>34</v>
      </c>
      <c r="B16" s="106" t="s">
        <v>1</v>
      </c>
      <c r="C16" s="192" t="s">
        <v>64</v>
      </c>
      <c r="D16" s="193"/>
      <c r="E16" s="193"/>
      <c r="F16" s="112"/>
      <c r="G16" s="112"/>
      <c r="H16" s="113"/>
      <c r="I16" s="11"/>
    </row>
    <row r="17" spans="1:9" ht="30" customHeight="1">
      <c r="A17" s="105"/>
      <c r="B17" s="107"/>
      <c r="C17" s="194" t="s">
        <v>56</v>
      </c>
      <c r="D17" s="195"/>
      <c r="E17" s="195"/>
      <c r="F17" s="200" t="s">
        <v>57</v>
      </c>
      <c r="G17" s="200"/>
      <c r="H17" s="201" t="s">
        <v>58</v>
      </c>
      <c r="I17" s="24" t="s">
        <v>7</v>
      </c>
    </row>
    <row r="18" spans="1:9" s="34" customFormat="1" ht="15">
      <c r="A18" s="12">
        <v>0</v>
      </c>
      <c r="B18" s="13">
        <v>1</v>
      </c>
      <c r="C18" s="196">
        <v>2</v>
      </c>
      <c r="D18" s="195"/>
      <c r="E18" s="195"/>
      <c r="F18" s="202">
        <v>3</v>
      </c>
      <c r="G18" s="203"/>
      <c r="H18" s="204">
        <v>4</v>
      </c>
      <c r="I18" s="14" t="s">
        <v>50</v>
      </c>
    </row>
    <row r="19" spans="1:10" ht="15">
      <c r="A19" s="59">
        <v>1</v>
      </c>
      <c r="B19" s="15" t="s">
        <v>19</v>
      </c>
      <c r="C19" s="197">
        <v>2938</v>
      </c>
      <c r="D19" s="195"/>
      <c r="E19" s="195"/>
      <c r="F19" s="207">
        <v>2938</v>
      </c>
      <c r="G19" s="208"/>
      <c r="H19" s="209">
        <v>2939</v>
      </c>
      <c r="I19" s="47">
        <f>C19+D19+E19+F19+G19+H19</f>
        <v>8815</v>
      </c>
      <c r="J19" s="56"/>
    </row>
    <row r="20" spans="1:9" s="29" customFormat="1" ht="17.25" customHeight="1">
      <c r="A20" s="17" t="s">
        <v>32</v>
      </c>
      <c r="B20" s="63" t="s">
        <v>7</v>
      </c>
      <c r="C20" s="198">
        <f>SUM(C19:C19)</f>
        <v>2938</v>
      </c>
      <c r="D20" s="199"/>
      <c r="E20" s="199"/>
      <c r="F20" s="205">
        <f>SUM(F19:F19)</f>
        <v>2938</v>
      </c>
      <c r="G20" s="205"/>
      <c r="H20" s="206">
        <f>SUM(H19:H19)</f>
        <v>2939</v>
      </c>
      <c r="I20" s="66">
        <f>SUM(I19:I19)</f>
        <v>8815</v>
      </c>
    </row>
    <row r="21" ht="15">
      <c r="I21" s="4"/>
    </row>
  </sheetData>
  <sheetProtection/>
  <mergeCells count="17">
    <mergeCell ref="C20:E20"/>
    <mergeCell ref="F20:G20"/>
    <mergeCell ref="F17:G17"/>
    <mergeCell ref="C16:H16"/>
    <mergeCell ref="C18:E18"/>
    <mergeCell ref="F18:G18"/>
    <mergeCell ref="C19:E19"/>
    <mergeCell ref="F19:G19"/>
    <mergeCell ref="A16:A17"/>
    <mergeCell ref="B16:B17"/>
    <mergeCell ref="C17:E17"/>
    <mergeCell ref="A3:H3"/>
    <mergeCell ref="A4:H4"/>
    <mergeCell ref="A5:B5"/>
    <mergeCell ref="C6:F6"/>
    <mergeCell ref="G6:H6"/>
    <mergeCell ref="C11:F11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ana</cp:lastModifiedBy>
  <cp:lastPrinted>2018-01-10T13:16:34Z</cp:lastPrinted>
  <dcterms:created xsi:type="dcterms:W3CDTF">2016-07-27T13:16:10Z</dcterms:created>
  <dcterms:modified xsi:type="dcterms:W3CDTF">2018-01-10T13:16:36Z</dcterms:modified>
  <cp:category/>
  <cp:version/>
  <cp:contentType/>
  <cp:contentStatus/>
</cp:coreProperties>
</file>